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J:\HRM\DataAnalyst\Amy\Time Report Templates\Time Reports FY2027\"/>
    </mc:Choice>
  </mc:AlternateContent>
  <xr:revisionPtr revIDLastSave="0" documentId="13_ncr:1_{A4450E9A-2D73-41B3-9440-2628510E9A9D}" xr6:coauthVersionLast="47" xr6:coauthVersionMax="47" xr10:uidLastSave="{00000000-0000-0000-0000-000000000000}"/>
  <workbookProtection workbookAlgorithmName="SHA-512" workbookHashValue="Fvky/FV1RiUkk8fYUrax0gs2rp0sADJZlUKWjmre2l7JbAV6dgBIcmkZD/9yIR7DzGfqXXmfKBafYAd9u+F3fw==" workbookSaltValue="8hBGAeQ4Wp5NfI1CZu4Sew==" workbookSpinCount="100000" lockStructure="1"/>
  <bookViews>
    <workbookView xWindow="-120" yWindow="-120" windowWidth="29040" windowHeight="15720" activeTab="2" xr2:uid="{00000000-000D-0000-FFFF-FFFF00000000}"/>
  </bookViews>
  <sheets>
    <sheet name="Payroll Schedule" sheetId="3" r:id="rId1"/>
    <sheet name="Previous June Split WK HRS" sheetId="4" r:id="rId2"/>
    <sheet name="June 19, 2026 - July 5, 2026" sheetId="2" r:id="rId3"/>
    <sheet name="July 6, 2026 - July 21, 2026" sheetId="5" r:id="rId4"/>
    <sheet name="July 22, 2026 - Aug 4, 2026" sheetId="6" r:id="rId5"/>
    <sheet name="Aug 5, 2026 - Aug 19, 2026" sheetId="7" r:id="rId6"/>
    <sheet name="Aug 20, 2026 - Sept 2, 2026" sheetId="8" r:id="rId7"/>
    <sheet name="Sept 3, 2026 - Sept 20, 2026" sheetId="9" r:id="rId8"/>
    <sheet name="Sept 21, 2026 - Oct 5, 2026" sheetId="10" r:id="rId9"/>
    <sheet name="Oct 6, 2026 - Oct 20, 2026" sheetId="11" r:id="rId10"/>
    <sheet name="Oct 21, 2026 - Nov 3, 2026" sheetId="12" r:id="rId11"/>
    <sheet name="Nov 4, 2026 - Nov 16, 2026" sheetId="13" r:id="rId12"/>
    <sheet name="Nov 17, 2026 - Dec 2, 2026" sheetId="14" r:id="rId13"/>
    <sheet name="Dec 3, 2026 - Dec 8, 2026" sheetId="15" r:id="rId14"/>
    <sheet name="Dec 9, 2026 - Jan 5, 2027" sheetId="16" r:id="rId15"/>
    <sheet name="Jan 6, 2027 - Jan 19, 2027" sheetId="17" r:id="rId16"/>
    <sheet name="Jan 20, 2027 - Feb 2, 2027" sheetId="18" r:id="rId17"/>
    <sheet name="Feb 3, 2027 - Feb 16, 2027" sheetId="19" r:id="rId18"/>
    <sheet name="Feb 17, 2027 - Mar 3, 2027" sheetId="20" r:id="rId19"/>
    <sheet name="Mar 4, 2027 - Mar 18, 2027" sheetId="21" r:id="rId20"/>
    <sheet name="Mar 19, 2027 - Apr 5, 2027" sheetId="22" r:id="rId21"/>
    <sheet name="Apr 6, 2027 - Apr 20, 2027" sheetId="23" r:id="rId22"/>
    <sheet name="April 21, 2027 - May 4, 2027" sheetId="24" r:id="rId23"/>
    <sheet name="May 5, 2027 - May 18, 2027" sheetId="25" r:id="rId24"/>
    <sheet name="May 19, 2027 - Jun 3, 2027" sheetId="26" r:id="rId25"/>
    <sheet name="Jun 4, 2027 - June 20, 2027" sheetId="27" r:id="rId26"/>
  </sheets>
  <externalReferences>
    <externalReference r:id="rId27"/>
  </externalReferences>
  <definedNames>
    <definedName name="_xlnm.Print_Area" localSheetId="21">'Apr 6, 2027 - Apr 20, 2027'!$A$1:$I$42</definedName>
    <definedName name="_xlnm.Print_Area" localSheetId="22">'April 21, 2027 - May 4, 2027'!$A$1:$I$42</definedName>
    <definedName name="_xlnm.Print_Area" localSheetId="6">'Aug 20, 2026 - Sept 2, 2026'!$A$1:$I$42</definedName>
    <definedName name="_xlnm.Print_Area" localSheetId="5">'Aug 5, 2026 - Aug 19, 2026'!$A$1:$I$42</definedName>
    <definedName name="_xlnm.Print_Area" localSheetId="13">'Dec 3, 2026 - Dec 8, 2026'!$A$1:$I$42</definedName>
    <definedName name="_xlnm.Print_Area" localSheetId="14">'Dec 9, 2026 - Jan 5, 2027'!$A$1:$I$42</definedName>
    <definedName name="_xlnm.Print_Area" localSheetId="18">'Feb 17, 2027 - Mar 3, 2027'!$A$1:$I$42</definedName>
    <definedName name="_xlnm.Print_Area" localSheetId="17">'Feb 3, 2027 - Feb 16, 2027'!$A$1:$I$42</definedName>
    <definedName name="_xlnm.Print_Area" localSheetId="16">'Jan 20, 2027 - Feb 2, 2027'!$A$1:$I$42</definedName>
    <definedName name="_xlnm.Print_Area" localSheetId="15">'Jan 6, 2027 - Jan 19, 2027'!$A$1:$I$42</definedName>
    <definedName name="_xlnm.Print_Area" localSheetId="4">'July 22, 2026 - Aug 4, 2026'!$A$1:$I$42</definedName>
    <definedName name="_xlnm.Print_Area" localSheetId="3">'July 6, 2026 - July 21, 2026'!$A$1:$I$42</definedName>
    <definedName name="_xlnm.Print_Area" localSheetId="25">'Jun 4, 2027 - June 20, 2027'!$A$1:$I$42</definedName>
    <definedName name="_xlnm.Print_Area" localSheetId="2">'June 19, 2026 - July 5, 2026'!$A$1:$I$42</definedName>
    <definedName name="_xlnm.Print_Area" localSheetId="20">'Mar 19, 2027 - Apr 5, 2027'!$A$1:$I$42</definedName>
    <definedName name="_xlnm.Print_Area" localSheetId="19">'Mar 4, 2027 - Mar 18, 2027'!$A$1:$I$42</definedName>
    <definedName name="_xlnm.Print_Area" localSheetId="24">'May 19, 2027 - Jun 3, 2027'!$A$1:$I$42</definedName>
    <definedName name="_xlnm.Print_Area" localSheetId="23">'May 5, 2027 - May 18, 2027'!$A$1:$I$42</definedName>
    <definedName name="_xlnm.Print_Area" localSheetId="12">'Nov 17, 2026 - Dec 2, 2026'!$A$1:$I$42</definedName>
    <definedName name="_xlnm.Print_Area" localSheetId="11">'Nov 4, 2026 - Nov 16, 2026'!$A$1:$I$42</definedName>
    <definedName name="_xlnm.Print_Area" localSheetId="10">'Oct 21, 2026 - Nov 3, 2026'!$A$1:$I$42</definedName>
    <definedName name="_xlnm.Print_Area" localSheetId="9">'Oct 6, 2026 - Oct 20, 2026'!$A$1:$I$42</definedName>
    <definedName name="_xlnm.Print_Area" localSheetId="0">'Payroll Schedule'!$A$1:$L$40</definedName>
    <definedName name="_xlnm.Print_Area" localSheetId="1">Table1[#All]</definedName>
    <definedName name="_xlnm.Print_Area" localSheetId="8">'Sept 21, 2026 - Oct 5, 2026'!$A$1:$I$42</definedName>
    <definedName name="_xlnm.Print_Area" localSheetId="7">'Sept 3, 2026 - Sept 20, 2026'!$A$1:$I$42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3" i="2" l="1"/>
  <c r="K17" i="3"/>
  <c r="K15" i="3"/>
  <c r="K14" i="3"/>
  <c r="K12" i="3"/>
  <c r="K11" i="3"/>
  <c r="K9" i="3"/>
  <c r="K8" i="3"/>
  <c r="K6" i="3"/>
  <c r="L5" i="3"/>
  <c r="B2" i="4"/>
  <c r="B9" i="4" s="1"/>
  <c r="C13" i="2" l="1"/>
  <c r="C21" i="2" s="1"/>
  <c r="C37" i="2" l="1"/>
  <c r="L39" i="3"/>
  <c r="L38" i="3"/>
  <c r="L36" i="3"/>
  <c r="L35" i="3"/>
  <c r="L33" i="3"/>
  <c r="L32" i="3"/>
  <c r="L30" i="3"/>
  <c r="L29" i="3"/>
  <c r="L27" i="3"/>
  <c r="L26" i="3"/>
  <c r="L24" i="3"/>
  <c r="L23" i="3"/>
  <c r="L21" i="3"/>
  <c r="L20" i="3"/>
  <c r="L18" i="3"/>
  <c r="L17" i="3"/>
  <c r="L15" i="3"/>
  <c r="L14" i="3"/>
  <c r="L12" i="3"/>
  <c r="L11" i="3"/>
  <c r="L9" i="3"/>
  <c r="L8" i="3"/>
  <c r="L6" i="3"/>
  <c r="B24" i="3" l="1"/>
  <c r="B26" i="3" s="1"/>
  <c r="B27" i="3" s="1"/>
  <c r="B29" i="3" s="1"/>
  <c r="B30" i="3" s="1"/>
  <c r="B32" i="3" s="1"/>
  <c r="B33" i="3" s="1"/>
  <c r="B35" i="3" s="1"/>
  <c r="B36" i="3" s="1"/>
  <c r="B38" i="3" s="1"/>
  <c r="B39" i="3" s="1"/>
  <c r="B8" i="3"/>
  <c r="B9" i="3" s="1"/>
  <c r="B11" i="3" s="1"/>
  <c r="B12" i="3" s="1"/>
  <c r="B14" i="3" s="1"/>
  <c r="B15" i="3" s="1"/>
  <c r="B17" i="3" s="1"/>
  <c r="B18" i="3" s="1"/>
  <c r="B20" i="3" s="1"/>
  <c r="B21" i="3" s="1"/>
  <c r="K18" i="3"/>
  <c r="K20" i="3"/>
  <c r="K21" i="3"/>
  <c r="K23" i="3"/>
  <c r="K24" i="3"/>
  <c r="K26" i="3"/>
  <c r="K27" i="3"/>
  <c r="K29" i="3"/>
  <c r="K30" i="3"/>
  <c r="K32" i="3"/>
  <c r="K33" i="3"/>
  <c r="K35" i="3"/>
  <c r="K36" i="3"/>
  <c r="K38" i="3"/>
  <c r="K39" i="3"/>
  <c r="C29" i="2"/>
  <c r="C37" i="27" l="1"/>
  <c r="D37" i="27" s="1"/>
  <c r="H29" i="27"/>
  <c r="I29" i="27" s="1"/>
  <c r="C29" i="27"/>
  <c r="D29" i="27" s="1"/>
  <c r="H21" i="27"/>
  <c r="I21" i="27" s="1"/>
  <c r="B10" i="27"/>
  <c r="B9" i="27"/>
  <c r="B8" i="27"/>
  <c r="C37" i="26"/>
  <c r="C13" i="27" s="1"/>
  <c r="H29" i="26"/>
  <c r="I29" i="26" s="1"/>
  <c r="C29" i="26"/>
  <c r="H21" i="26"/>
  <c r="B10" i="26"/>
  <c r="B9" i="26"/>
  <c r="B8" i="26"/>
  <c r="C37" i="25"/>
  <c r="C13" i="26" s="1"/>
  <c r="H29" i="25"/>
  <c r="I29" i="25" s="1"/>
  <c r="C29" i="25"/>
  <c r="H21" i="25"/>
  <c r="I21" i="25" s="1"/>
  <c r="B10" i="25"/>
  <c r="B9" i="25"/>
  <c r="B8" i="25"/>
  <c r="C37" i="24"/>
  <c r="C13" i="25" s="1"/>
  <c r="H29" i="24"/>
  <c r="I29" i="24" s="1"/>
  <c r="C29" i="24"/>
  <c r="D29" i="24" s="1"/>
  <c r="H21" i="24"/>
  <c r="B10" i="24"/>
  <c r="B9" i="24"/>
  <c r="B8" i="24"/>
  <c r="C37" i="23"/>
  <c r="C13" i="24" s="1"/>
  <c r="H29" i="23"/>
  <c r="I29" i="23" s="1"/>
  <c r="C29" i="23"/>
  <c r="D29" i="23" s="1"/>
  <c r="H21" i="23"/>
  <c r="B10" i="23"/>
  <c r="B9" i="23"/>
  <c r="B8" i="23"/>
  <c r="C37" i="22"/>
  <c r="H29" i="22"/>
  <c r="I29" i="22" s="1"/>
  <c r="C29" i="22"/>
  <c r="H21" i="22"/>
  <c r="B10" i="22"/>
  <c r="B9" i="22"/>
  <c r="B8" i="22"/>
  <c r="C37" i="21"/>
  <c r="C13" i="22" s="1"/>
  <c r="H29" i="21"/>
  <c r="I29" i="21" s="1"/>
  <c r="C29" i="21"/>
  <c r="D29" i="21" s="1"/>
  <c r="H21" i="21"/>
  <c r="B10" i="21"/>
  <c r="B9" i="21"/>
  <c r="B8" i="21"/>
  <c r="C37" i="20"/>
  <c r="C13" i="21" s="1"/>
  <c r="H29" i="20"/>
  <c r="I29" i="20" s="1"/>
  <c r="C29" i="20"/>
  <c r="D29" i="20" s="1"/>
  <c r="H21" i="20"/>
  <c r="B10" i="20"/>
  <c r="B9" i="20"/>
  <c r="B8" i="20"/>
  <c r="G10" i="19"/>
  <c r="C37" i="19"/>
  <c r="C13" i="20" s="1"/>
  <c r="I29" i="19"/>
  <c r="H29" i="19"/>
  <c r="C29" i="19"/>
  <c r="H21" i="19"/>
  <c r="I21" i="19" s="1"/>
  <c r="B10" i="19"/>
  <c r="B9" i="19"/>
  <c r="B8" i="19"/>
  <c r="G10" i="18"/>
  <c r="C37" i="18"/>
  <c r="C13" i="19" s="1"/>
  <c r="H29" i="18"/>
  <c r="I29" i="18" s="1"/>
  <c r="C29" i="18"/>
  <c r="H21" i="18"/>
  <c r="B10" i="18"/>
  <c r="B9" i="18"/>
  <c r="B8" i="18"/>
  <c r="G10" i="17"/>
  <c r="C37" i="17"/>
  <c r="C13" i="18" s="1"/>
  <c r="H29" i="17"/>
  <c r="I29" i="17" s="1"/>
  <c r="C29" i="17"/>
  <c r="D29" i="17" s="1"/>
  <c r="H21" i="17"/>
  <c r="I21" i="17" s="1"/>
  <c r="B10" i="17"/>
  <c r="B9" i="17"/>
  <c r="B8" i="17"/>
  <c r="G10" i="16"/>
  <c r="C37" i="16"/>
  <c r="D37" i="16" s="1"/>
  <c r="H29" i="16"/>
  <c r="C13" i="17" s="1"/>
  <c r="C29" i="16"/>
  <c r="D29" i="16" s="1"/>
  <c r="H21" i="16"/>
  <c r="I21" i="16" s="1"/>
  <c r="B10" i="16"/>
  <c r="B9" i="16"/>
  <c r="B8" i="16"/>
  <c r="C37" i="15"/>
  <c r="D37" i="15" s="1"/>
  <c r="H29" i="15"/>
  <c r="I29" i="15" s="1"/>
  <c r="C29" i="15"/>
  <c r="C13" i="16" s="1"/>
  <c r="H21" i="15"/>
  <c r="I21" i="15" s="1"/>
  <c r="B10" i="15"/>
  <c r="B9" i="15"/>
  <c r="B8" i="15"/>
  <c r="C37" i="14"/>
  <c r="C13" i="15" s="1"/>
  <c r="H29" i="14"/>
  <c r="I29" i="14" s="1"/>
  <c r="C29" i="14"/>
  <c r="H21" i="14"/>
  <c r="I21" i="14" s="1"/>
  <c r="B10" i="14"/>
  <c r="B9" i="14"/>
  <c r="B8" i="14"/>
  <c r="C37" i="13"/>
  <c r="H29" i="13"/>
  <c r="I29" i="13" s="1"/>
  <c r="C29" i="13"/>
  <c r="D29" i="13" s="1"/>
  <c r="I21" i="13"/>
  <c r="H21" i="13"/>
  <c r="B10" i="13"/>
  <c r="B9" i="13"/>
  <c r="B8" i="13"/>
  <c r="C37" i="12"/>
  <c r="H29" i="12"/>
  <c r="I29" i="12" s="1"/>
  <c r="C29" i="12"/>
  <c r="D29" i="12" s="1"/>
  <c r="H21" i="12"/>
  <c r="I21" i="12" s="1"/>
  <c r="B10" i="12"/>
  <c r="B9" i="12"/>
  <c r="B8" i="12"/>
  <c r="C37" i="11"/>
  <c r="C13" i="12" s="1"/>
  <c r="H29" i="11"/>
  <c r="I29" i="11" s="1"/>
  <c r="C29" i="11"/>
  <c r="D29" i="11" s="1"/>
  <c r="H21" i="11"/>
  <c r="B10" i="11"/>
  <c r="B9" i="11"/>
  <c r="B8" i="11"/>
  <c r="C37" i="10"/>
  <c r="H29" i="10"/>
  <c r="I29" i="10" s="1"/>
  <c r="C29" i="10"/>
  <c r="D29" i="10" s="1"/>
  <c r="H21" i="10"/>
  <c r="B10" i="10"/>
  <c r="B9" i="10"/>
  <c r="B8" i="10"/>
  <c r="C37" i="9"/>
  <c r="H29" i="9"/>
  <c r="I29" i="9" s="1"/>
  <c r="C29" i="9"/>
  <c r="D29" i="9" s="1"/>
  <c r="H21" i="9"/>
  <c r="C13" i="10" s="1"/>
  <c r="B10" i="9"/>
  <c r="B9" i="9"/>
  <c r="B8" i="9"/>
  <c r="C37" i="8"/>
  <c r="D37" i="8" s="1"/>
  <c r="H29" i="8"/>
  <c r="I29" i="8" s="1"/>
  <c r="C29" i="8"/>
  <c r="D29" i="8" s="1"/>
  <c r="H21" i="8"/>
  <c r="I21" i="8" s="1"/>
  <c r="B10" i="8"/>
  <c r="B9" i="8"/>
  <c r="B8" i="8"/>
  <c r="C37" i="7"/>
  <c r="C13" i="8" s="1"/>
  <c r="H29" i="7"/>
  <c r="I29" i="7" s="1"/>
  <c r="C29" i="7"/>
  <c r="D29" i="7" s="1"/>
  <c r="H21" i="7"/>
  <c r="B10" i="7"/>
  <c r="B9" i="7"/>
  <c r="B8" i="7"/>
  <c r="C37" i="6"/>
  <c r="H29" i="6"/>
  <c r="I29" i="6" s="1"/>
  <c r="C29" i="6"/>
  <c r="D29" i="6" s="1"/>
  <c r="H21" i="6"/>
  <c r="I21" i="6" s="1"/>
  <c r="B10" i="6"/>
  <c r="B9" i="6"/>
  <c r="B8" i="6"/>
  <c r="G10" i="5"/>
  <c r="B10" i="5"/>
  <c r="B9" i="5"/>
  <c r="B8" i="5"/>
  <c r="C37" i="5"/>
  <c r="C13" i="6" s="1"/>
  <c r="H29" i="5"/>
  <c r="I29" i="5" s="1"/>
  <c r="C29" i="5"/>
  <c r="D29" i="5" s="1"/>
  <c r="H21" i="5"/>
  <c r="G10" i="21"/>
  <c r="G10" i="6"/>
  <c r="G10" i="2"/>
  <c r="G8" i="2"/>
  <c r="D37" i="10" l="1"/>
  <c r="C13" i="11"/>
  <c r="I21" i="22"/>
  <c r="C13" i="23"/>
  <c r="C21" i="23" s="1"/>
  <c r="H30" i="23" s="1"/>
  <c r="I21" i="10"/>
  <c r="C21" i="11"/>
  <c r="H30" i="11" s="1"/>
  <c r="I21" i="11"/>
  <c r="C21" i="12"/>
  <c r="D21" i="12" s="1"/>
  <c r="I21" i="24"/>
  <c r="C21" i="25"/>
  <c r="D21" i="25" s="1"/>
  <c r="I21" i="20"/>
  <c r="I21" i="18"/>
  <c r="I21" i="7"/>
  <c r="C21" i="8"/>
  <c r="H30" i="8" s="1"/>
  <c r="D37" i="9"/>
  <c r="C21" i="10"/>
  <c r="H30" i="10" s="1"/>
  <c r="I21" i="26"/>
  <c r="C21" i="27"/>
  <c r="H30" i="27" s="1"/>
  <c r="I21" i="9"/>
  <c r="D37" i="5"/>
  <c r="C21" i="6"/>
  <c r="H30" i="6" s="1"/>
  <c r="D37" i="23"/>
  <c r="C21" i="24"/>
  <c r="I21" i="21"/>
  <c r="D37" i="7"/>
  <c r="D37" i="6"/>
  <c r="C13" i="7"/>
  <c r="C21" i="7" s="1"/>
  <c r="H30" i="7" s="1"/>
  <c r="I21" i="5"/>
  <c r="G10" i="20"/>
  <c r="D37" i="26"/>
  <c r="D37" i="25"/>
  <c r="C21" i="26"/>
  <c r="D21" i="26" s="1"/>
  <c r="D37" i="24"/>
  <c r="I21" i="23"/>
  <c r="D37" i="22"/>
  <c r="D37" i="21"/>
  <c r="C21" i="22"/>
  <c r="D21" i="22" s="1"/>
  <c r="D37" i="20"/>
  <c r="C21" i="21"/>
  <c r="H30" i="21" s="1"/>
  <c r="D37" i="19"/>
  <c r="C21" i="20"/>
  <c r="D21" i="20" s="1"/>
  <c r="D37" i="18"/>
  <c r="C21" i="19"/>
  <c r="D21" i="19" s="1"/>
  <c r="D37" i="17"/>
  <c r="C21" i="18"/>
  <c r="D21" i="18" s="1"/>
  <c r="I29" i="16"/>
  <c r="C21" i="17"/>
  <c r="D29" i="15"/>
  <c r="D37" i="14"/>
  <c r="C21" i="15"/>
  <c r="C21" i="16" s="1"/>
  <c r="H30" i="16" s="1"/>
  <c r="D37" i="13"/>
  <c r="C13" i="14"/>
  <c r="C21" i="14" s="1"/>
  <c r="D21" i="14" s="1"/>
  <c r="D37" i="12"/>
  <c r="C13" i="13"/>
  <c r="C21" i="13" s="1"/>
  <c r="H30" i="13" s="1"/>
  <c r="K9" i="4"/>
  <c r="D37" i="11"/>
  <c r="C13" i="9"/>
  <c r="C21" i="9" s="1"/>
  <c r="D21" i="9" s="1"/>
  <c r="D29" i="26"/>
  <c r="D29" i="25"/>
  <c r="D29" i="22"/>
  <c r="D29" i="19"/>
  <c r="D29" i="18"/>
  <c r="D29" i="14"/>
  <c r="K8" i="4"/>
  <c r="K7" i="4"/>
  <c r="K6" i="4"/>
  <c r="K5" i="4"/>
  <c r="K4" i="4"/>
  <c r="K3" i="4"/>
  <c r="K2" i="4"/>
  <c r="H30" i="25" l="1"/>
  <c r="I30" i="25"/>
  <c r="D21" i="27"/>
  <c r="I30" i="27" s="1"/>
  <c r="I30" i="9"/>
  <c r="D21" i="24"/>
  <c r="I30" i="24" s="1"/>
  <c r="H30" i="24"/>
  <c r="I30" i="20"/>
  <c r="D21" i="6"/>
  <c r="I30" i="6" s="1"/>
  <c r="H30" i="12"/>
  <c r="G10" i="7"/>
  <c r="I30" i="14"/>
  <c r="G10" i="22"/>
  <c r="I30" i="26"/>
  <c r="H30" i="26"/>
  <c r="D21" i="23"/>
  <c r="I30" i="23" s="1"/>
  <c r="I30" i="22"/>
  <c r="H30" i="22"/>
  <c r="D21" i="21"/>
  <c r="I30" i="21" s="1"/>
  <c r="H30" i="20"/>
  <c r="I30" i="18"/>
  <c r="I30" i="19"/>
  <c r="H30" i="19"/>
  <c r="H30" i="18"/>
  <c r="H30" i="17"/>
  <c r="D21" i="17"/>
  <c r="I30" i="17" s="1"/>
  <c r="D21" i="16"/>
  <c r="I30" i="16" s="1"/>
  <c r="H30" i="15"/>
  <c r="D21" i="15"/>
  <c r="I30" i="15" s="1"/>
  <c r="H30" i="14"/>
  <c r="D21" i="13"/>
  <c r="I30" i="13" s="1"/>
  <c r="I30" i="12"/>
  <c r="D21" i="11"/>
  <c r="I30" i="11" s="1"/>
  <c r="H30" i="9"/>
  <c r="D21" i="8"/>
  <c r="I30" i="8" s="1"/>
  <c r="D21" i="7"/>
  <c r="I30" i="7" s="1"/>
  <c r="D21" i="10"/>
  <c r="I30" i="10" s="1"/>
  <c r="G9" i="27"/>
  <c r="G9" i="23"/>
  <c r="G9" i="21"/>
  <c r="G9" i="15" l="1"/>
  <c r="G8" i="16"/>
  <c r="K8" i="16" s="1"/>
  <c r="K14" i="16" s="1"/>
  <c r="A14" i="16" s="1"/>
  <c r="G9" i="9"/>
  <c r="G8" i="10"/>
  <c r="K8" i="10" s="1"/>
  <c r="G9" i="5"/>
  <c r="G8" i="6"/>
  <c r="K8" i="6" s="1"/>
  <c r="K14" i="6" s="1"/>
  <c r="A14" i="6" s="1"/>
  <c r="G9" i="2"/>
  <c r="G8" i="5"/>
  <c r="K8" i="5" s="1"/>
  <c r="K14" i="5" s="1"/>
  <c r="A14" i="5" s="1"/>
  <c r="G9" i="13"/>
  <c r="G8" i="14"/>
  <c r="K8" i="14" s="1"/>
  <c r="G8" i="7"/>
  <c r="K8" i="7" s="1"/>
  <c r="G9" i="6"/>
  <c r="G8" i="8"/>
  <c r="K8" i="8" s="1"/>
  <c r="G9" i="7"/>
  <c r="G8" i="11"/>
  <c r="K8" i="11" s="1"/>
  <c r="G9" i="10"/>
  <c r="G8" i="17"/>
  <c r="K8" i="17" s="1"/>
  <c r="G9" i="16"/>
  <c r="G8" i="21"/>
  <c r="K8" i="21" s="1"/>
  <c r="G9" i="20"/>
  <c r="G8" i="27"/>
  <c r="K8" i="27" s="1"/>
  <c r="G9" i="26"/>
  <c r="G8" i="9"/>
  <c r="K8" i="9" s="1"/>
  <c r="G9" i="8"/>
  <c r="G8" i="12"/>
  <c r="K8" i="12" s="1"/>
  <c r="G9" i="11"/>
  <c r="G8" i="15"/>
  <c r="K8" i="15" s="1"/>
  <c r="G9" i="14"/>
  <c r="G8" i="18"/>
  <c r="K8" i="18" s="1"/>
  <c r="G9" i="17"/>
  <c r="G8" i="24"/>
  <c r="K8" i="24" s="1"/>
  <c r="G8" i="13"/>
  <c r="K8" i="13" s="1"/>
  <c r="G9" i="12"/>
  <c r="G8" i="19"/>
  <c r="K8" i="19" s="1"/>
  <c r="G9" i="18"/>
  <c r="G8" i="22"/>
  <c r="K8" i="22" s="1"/>
  <c r="G8" i="25"/>
  <c r="K8" i="25" s="1"/>
  <c r="G9" i="24"/>
  <c r="G10" i="8"/>
  <c r="G8" i="20"/>
  <c r="K8" i="20" s="1"/>
  <c r="G9" i="19"/>
  <c r="G8" i="23"/>
  <c r="K8" i="23" s="1"/>
  <c r="G9" i="22"/>
  <c r="G8" i="26"/>
  <c r="K8" i="26" s="1"/>
  <c r="G9" i="25"/>
  <c r="G10" i="23"/>
  <c r="H29" i="2"/>
  <c r="I29" i="2" s="1"/>
  <c r="H21" i="2"/>
  <c r="K8" i="2"/>
  <c r="K14" i="2" s="1"/>
  <c r="A14" i="2" s="1"/>
  <c r="I21" i="2" l="1"/>
  <c r="C13" i="5"/>
  <c r="C21" i="5" s="1"/>
  <c r="H30" i="5" s="1"/>
  <c r="K15" i="6"/>
  <c r="A15" i="6" s="1"/>
  <c r="K15" i="16"/>
  <c r="A15" i="16" s="1"/>
  <c r="K14" i="10"/>
  <c r="A14" i="10" s="1"/>
  <c r="K15" i="5"/>
  <c r="A15" i="5" s="1"/>
  <c r="K14" i="19"/>
  <c r="A14" i="19" s="1"/>
  <c r="K14" i="25"/>
  <c r="A14" i="25" s="1"/>
  <c r="K14" i="24"/>
  <c r="A14" i="24" s="1"/>
  <c r="K14" i="15"/>
  <c r="A14" i="15" s="1"/>
  <c r="K14" i="9"/>
  <c r="A14" i="9" s="1"/>
  <c r="K14" i="27"/>
  <c r="A14" i="27" s="1"/>
  <c r="K14" i="17"/>
  <c r="A14" i="17" s="1"/>
  <c r="K14" i="23"/>
  <c r="A14" i="23" s="1"/>
  <c r="G10" i="9"/>
  <c r="K14" i="26"/>
  <c r="A14" i="26" s="1"/>
  <c r="K14" i="20"/>
  <c r="A14" i="20" s="1"/>
  <c r="K14" i="22"/>
  <c r="A14" i="22" s="1"/>
  <c r="K14" i="13"/>
  <c r="A14" i="13" s="1"/>
  <c r="K14" i="14"/>
  <c r="A14" i="14" s="1"/>
  <c r="K14" i="8"/>
  <c r="A14" i="8" s="1"/>
  <c r="K14" i="7"/>
  <c r="A14" i="7" s="1"/>
  <c r="G10" i="24"/>
  <c r="K14" i="11"/>
  <c r="A14" i="11" s="1"/>
  <c r="K14" i="18"/>
  <c r="A14" i="18" s="1"/>
  <c r="K14" i="12"/>
  <c r="A14" i="12" s="1"/>
  <c r="K14" i="21"/>
  <c r="A14" i="21" s="1"/>
  <c r="D21" i="2"/>
  <c r="H30" i="2"/>
  <c r="K15" i="2"/>
  <c r="A15" i="2" s="1"/>
  <c r="K15" i="24" l="1"/>
  <c r="K16" i="24" s="1"/>
  <c r="K15" i="17"/>
  <c r="A15" i="17" s="1"/>
  <c r="K16" i="16"/>
  <c r="A16" i="16" s="1"/>
  <c r="K16" i="6"/>
  <c r="A16" i="6" s="1"/>
  <c r="K16" i="5"/>
  <c r="A16" i="5" s="1"/>
  <c r="K15" i="12"/>
  <c r="A15" i="12" s="1"/>
  <c r="K15" i="22"/>
  <c r="A15" i="22" s="1"/>
  <c r="K15" i="10"/>
  <c r="A15" i="10" s="1"/>
  <c r="K15" i="14"/>
  <c r="K15" i="20"/>
  <c r="A15" i="20" s="1"/>
  <c r="D21" i="5"/>
  <c r="I30" i="5" s="1"/>
  <c r="K15" i="21"/>
  <c r="K16" i="21" s="1"/>
  <c r="K15" i="8"/>
  <c r="K16" i="8" s="1"/>
  <c r="K15" i="27"/>
  <c r="A15" i="27" s="1"/>
  <c r="G10" i="10"/>
  <c r="K15" i="11"/>
  <c r="G10" i="25"/>
  <c r="K15" i="25"/>
  <c r="K15" i="19"/>
  <c r="K15" i="18"/>
  <c r="K15" i="7"/>
  <c r="K15" i="13"/>
  <c r="K15" i="26"/>
  <c r="K15" i="23"/>
  <c r="K15" i="9"/>
  <c r="K15" i="15"/>
  <c r="K16" i="2"/>
  <c r="K17" i="2" s="1"/>
  <c r="K18" i="2" s="1"/>
  <c r="K19" i="2" s="1"/>
  <c r="D29" i="2"/>
  <c r="D37" i="2"/>
  <c r="A15" i="24" l="1"/>
  <c r="K17" i="6"/>
  <c r="A17" i="6" s="1"/>
  <c r="K17" i="5"/>
  <c r="A17" i="5" s="1"/>
  <c r="K16" i="22"/>
  <c r="K17" i="22" s="1"/>
  <c r="K16" i="17"/>
  <c r="K17" i="17" s="1"/>
  <c r="K17" i="16"/>
  <c r="A17" i="16" s="1"/>
  <c r="K16" i="12"/>
  <c r="A16" i="12" s="1"/>
  <c r="K16" i="10"/>
  <c r="A16" i="10" s="1"/>
  <c r="A15" i="21"/>
  <c r="K16" i="20"/>
  <c r="K17" i="20" s="1"/>
  <c r="A15" i="14"/>
  <c r="K16" i="14"/>
  <c r="A15" i="25"/>
  <c r="K16" i="25"/>
  <c r="A15" i="13"/>
  <c r="K16" i="13"/>
  <c r="K16" i="27"/>
  <c r="A16" i="27" s="1"/>
  <c r="A15" i="8"/>
  <c r="A15" i="7"/>
  <c r="K16" i="7"/>
  <c r="A15" i="15"/>
  <c r="K16" i="15"/>
  <c r="A15" i="23"/>
  <c r="K16" i="23"/>
  <c r="A15" i="19"/>
  <c r="K16" i="19"/>
  <c r="A15" i="11"/>
  <c r="K16" i="11"/>
  <c r="A16" i="21"/>
  <c r="K17" i="21"/>
  <c r="G10" i="27"/>
  <c r="G10" i="26"/>
  <c r="A16" i="24"/>
  <c r="K17" i="24"/>
  <c r="A15" i="26"/>
  <c r="K16" i="26"/>
  <c r="A15" i="9"/>
  <c r="K16" i="9"/>
  <c r="A15" i="18"/>
  <c r="K16" i="18"/>
  <c r="G10" i="11"/>
  <c r="K17" i="8"/>
  <c r="A16" i="8"/>
  <c r="A18" i="2"/>
  <c r="A16" i="2"/>
  <c r="A17" i="2"/>
  <c r="I30" i="2"/>
  <c r="K20" i="2"/>
  <c r="A19" i="2"/>
  <c r="K18" i="5" l="1"/>
  <c r="K19" i="5" s="1"/>
  <c r="A19" i="5" s="1"/>
  <c r="K17" i="27"/>
  <c r="A17" i="27" s="1"/>
  <c r="A16" i="22"/>
  <c r="K17" i="10"/>
  <c r="A17" i="10" s="1"/>
  <c r="K18" i="6"/>
  <c r="A18" i="6" s="1"/>
  <c r="A16" i="17"/>
  <c r="A17" i="20"/>
  <c r="K18" i="20"/>
  <c r="K18" i="16"/>
  <c r="K17" i="12"/>
  <c r="A17" i="12" s="1"/>
  <c r="A16" i="26"/>
  <c r="K17" i="26"/>
  <c r="A17" i="21"/>
  <c r="K18" i="21"/>
  <c r="A16" i="20"/>
  <c r="A16" i="15"/>
  <c r="K17" i="15"/>
  <c r="A16" i="14"/>
  <c r="K17" i="14"/>
  <c r="A17" i="8"/>
  <c r="K18" i="8"/>
  <c r="A16" i="7"/>
  <c r="K17" i="7"/>
  <c r="A16" i="13"/>
  <c r="K17" i="13"/>
  <c r="A17" i="22"/>
  <c r="K18" i="22"/>
  <c r="A16" i="25"/>
  <c r="K17" i="25"/>
  <c r="A16" i="18"/>
  <c r="K17" i="18"/>
  <c r="G10" i="12"/>
  <c r="A17" i="24"/>
  <c r="K18" i="24"/>
  <c r="A17" i="17"/>
  <c r="K18" i="17"/>
  <c r="A16" i="23"/>
  <c r="K17" i="23"/>
  <c r="A16" i="9"/>
  <c r="K17" i="9"/>
  <c r="A16" i="11"/>
  <c r="K17" i="11"/>
  <c r="K17" i="19"/>
  <c r="A16" i="19"/>
  <c r="A20" i="2"/>
  <c r="K22" i="2"/>
  <c r="A22" i="2" s="1"/>
  <c r="K20" i="5" l="1"/>
  <c r="K22" i="5" s="1"/>
  <c r="A18" i="5"/>
  <c r="K18" i="27"/>
  <c r="A18" i="27" s="1"/>
  <c r="A18" i="16"/>
  <c r="K19" i="16"/>
  <c r="K18" i="12"/>
  <c r="A18" i="12" s="1"/>
  <c r="K18" i="10"/>
  <c r="A18" i="10" s="1"/>
  <c r="K19" i="6"/>
  <c r="K20" i="6" s="1"/>
  <c r="K22" i="6" s="1"/>
  <c r="A17" i="25"/>
  <c r="K18" i="25"/>
  <c r="A18" i="20"/>
  <c r="K19" i="20"/>
  <c r="A17" i="7"/>
  <c r="K18" i="7"/>
  <c r="A17" i="26"/>
  <c r="K18" i="26"/>
  <c r="A18" i="21"/>
  <c r="K19" i="21"/>
  <c r="A17" i="19"/>
  <c r="K18" i="19"/>
  <c r="A17" i="18"/>
  <c r="K18" i="18"/>
  <c r="A18" i="8"/>
  <c r="K19" i="8"/>
  <c r="A17" i="15"/>
  <c r="K18" i="15"/>
  <c r="A17" i="14"/>
  <c r="K18" i="14"/>
  <c r="A17" i="13"/>
  <c r="K18" i="13"/>
  <c r="A17" i="9"/>
  <c r="K18" i="9"/>
  <c r="A18" i="22"/>
  <c r="K19" i="22"/>
  <c r="A17" i="11"/>
  <c r="K18" i="11"/>
  <c r="K18" i="23"/>
  <c r="A17" i="23"/>
  <c r="A18" i="24"/>
  <c r="K19" i="24"/>
  <c r="A18" i="17"/>
  <c r="K19" i="17"/>
  <c r="G10" i="13"/>
  <c r="K23" i="2"/>
  <c r="A23" i="2" s="1"/>
  <c r="A20" i="5" l="1"/>
  <c r="K19" i="27"/>
  <c r="A19" i="27" s="1"/>
  <c r="A18" i="25"/>
  <c r="K19" i="25"/>
  <c r="K20" i="16"/>
  <c r="A19" i="16"/>
  <c r="K19" i="12"/>
  <c r="K20" i="12" s="1"/>
  <c r="K19" i="10"/>
  <c r="A19" i="10" s="1"/>
  <c r="A18" i="7"/>
  <c r="K19" i="7"/>
  <c r="A20" i="6"/>
  <c r="A19" i="6"/>
  <c r="A18" i="26"/>
  <c r="K19" i="26"/>
  <c r="A19" i="20"/>
  <c r="K20" i="20"/>
  <c r="A19" i="21"/>
  <c r="K20" i="21"/>
  <c r="A18" i="19"/>
  <c r="K19" i="19"/>
  <c r="A18" i="15"/>
  <c r="K19" i="15"/>
  <c r="A18" i="9"/>
  <c r="K19" i="9"/>
  <c r="A18" i="18"/>
  <c r="K19" i="18"/>
  <c r="A19" i="8"/>
  <c r="K20" i="8"/>
  <c r="A18" i="14"/>
  <c r="K19" i="14"/>
  <c r="K19" i="13"/>
  <c r="A18" i="13"/>
  <c r="A18" i="11"/>
  <c r="K19" i="11"/>
  <c r="K23" i="5"/>
  <c r="A22" i="5"/>
  <c r="A19" i="22"/>
  <c r="K20" i="22"/>
  <c r="A18" i="23"/>
  <c r="K19" i="23"/>
  <c r="A19" i="17"/>
  <c r="K20" i="17"/>
  <c r="G10" i="15"/>
  <c r="G10" i="14"/>
  <c r="A19" i="24"/>
  <c r="K20" i="24"/>
  <c r="A22" i="6"/>
  <c r="K23" i="6"/>
  <c r="K24" i="2"/>
  <c r="A24" i="2" s="1"/>
  <c r="K20" i="10" l="1"/>
  <c r="A20" i="10" s="1"/>
  <c r="K20" i="27"/>
  <c r="A20" i="27" s="1"/>
  <c r="A19" i="25"/>
  <c r="K20" i="25"/>
  <c r="A20" i="16"/>
  <c r="K22" i="16"/>
  <c r="A19" i="12"/>
  <c r="A19" i="7"/>
  <c r="K20" i="7"/>
  <c r="K20" i="26"/>
  <c r="A19" i="26"/>
  <c r="K22" i="20"/>
  <c r="A20" i="20"/>
  <c r="K22" i="21"/>
  <c r="A20" i="21"/>
  <c r="K20" i="19"/>
  <c r="A19" i="19"/>
  <c r="K20" i="15"/>
  <c r="A19" i="15"/>
  <c r="K20" i="9"/>
  <c r="A19" i="9"/>
  <c r="A19" i="18"/>
  <c r="K20" i="18"/>
  <c r="A20" i="12"/>
  <c r="K22" i="12"/>
  <c r="K22" i="8"/>
  <c r="A20" i="8"/>
  <c r="K20" i="14"/>
  <c r="A19" i="14"/>
  <c r="K20" i="13"/>
  <c r="A19" i="13"/>
  <c r="A19" i="11"/>
  <c r="K20" i="11"/>
  <c r="A23" i="5"/>
  <c r="K24" i="5"/>
  <c r="K22" i="22"/>
  <c r="A20" i="22"/>
  <c r="A19" i="23"/>
  <c r="K20" i="23"/>
  <c r="A20" i="24"/>
  <c r="K22" i="24"/>
  <c r="K22" i="17"/>
  <c r="A20" i="17"/>
  <c r="K24" i="6"/>
  <c r="A23" i="6"/>
  <c r="K25" i="2"/>
  <c r="A25" i="2" s="1"/>
  <c r="K22" i="10" l="1"/>
  <c r="A22" i="10" s="1"/>
  <c r="K22" i="27"/>
  <c r="A22" i="27" s="1"/>
  <c r="A20" i="25"/>
  <c r="K22" i="25"/>
  <c r="A22" i="16"/>
  <c r="K23" i="16"/>
  <c r="A20" i="7"/>
  <c r="K22" i="7"/>
  <c r="A20" i="26"/>
  <c r="K22" i="26"/>
  <c r="A22" i="20"/>
  <c r="K23" i="20"/>
  <c r="K23" i="21"/>
  <c r="A22" i="21"/>
  <c r="K22" i="19"/>
  <c r="A20" i="19"/>
  <c r="K22" i="15"/>
  <c r="A20" i="15"/>
  <c r="K22" i="9"/>
  <c r="A20" i="9"/>
  <c r="K22" i="18"/>
  <c r="A20" i="18"/>
  <c r="K23" i="12"/>
  <c r="A22" i="12"/>
  <c r="K23" i="8"/>
  <c r="A22" i="8"/>
  <c r="K22" i="14"/>
  <c r="A20" i="14"/>
  <c r="K22" i="13"/>
  <c r="A20" i="13"/>
  <c r="A20" i="11"/>
  <c r="K22" i="11"/>
  <c r="K25" i="5"/>
  <c r="A24" i="5"/>
  <c r="K22" i="23"/>
  <c r="A20" i="23"/>
  <c r="A22" i="22"/>
  <c r="K23" i="22"/>
  <c r="K23" i="24"/>
  <c r="A22" i="24"/>
  <c r="A22" i="17"/>
  <c r="K23" i="17"/>
  <c r="K25" i="6"/>
  <c r="A24" i="6"/>
  <c r="K26" i="2"/>
  <c r="A26" i="2" s="1"/>
  <c r="K23" i="10" l="1"/>
  <c r="K23" i="27"/>
  <c r="K24" i="27" s="1"/>
  <c r="A22" i="25"/>
  <c r="K23" i="25"/>
  <c r="K24" i="16"/>
  <c r="A23" i="16"/>
  <c r="A22" i="7"/>
  <c r="K23" i="7"/>
  <c r="A22" i="26"/>
  <c r="K23" i="26"/>
  <c r="K24" i="20"/>
  <c r="A23" i="20"/>
  <c r="K24" i="21"/>
  <c r="A23" i="21"/>
  <c r="A22" i="19"/>
  <c r="K23" i="19"/>
  <c r="K23" i="15"/>
  <c r="A22" i="15"/>
  <c r="A22" i="9"/>
  <c r="K23" i="9"/>
  <c r="K23" i="18"/>
  <c r="A22" i="18"/>
  <c r="K24" i="12"/>
  <c r="A23" i="12"/>
  <c r="A23" i="8"/>
  <c r="K24" i="8"/>
  <c r="A22" i="14"/>
  <c r="K23" i="14"/>
  <c r="K23" i="13"/>
  <c r="A22" i="13"/>
  <c r="A22" i="11"/>
  <c r="K23" i="11"/>
  <c r="K24" i="10"/>
  <c r="A23" i="10"/>
  <c r="K26" i="5"/>
  <c r="A25" i="5"/>
  <c r="K24" i="22"/>
  <c r="A23" i="22"/>
  <c r="A22" i="23"/>
  <c r="K23" i="23"/>
  <c r="K24" i="17"/>
  <c r="A23" i="17"/>
  <c r="A23" i="24"/>
  <c r="K24" i="24"/>
  <c r="A25" i="6"/>
  <c r="K26" i="6"/>
  <c r="K27" i="2"/>
  <c r="A27" i="2" s="1"/>
  <c r="A23" i="27" l="1"/>
  <c r="K24" i="25"/>
  <c r="A23" i="25"/>
  <c r="A24" i="16"/>
  <c r="K25" i="16"/>
  <c r="A23" i="7"/>
  <c r="K24" i="7"/>
  <c r="K24" i="26"/>
  <c r="A23" i="26"/>
  <c r="K25" i="20"/>
  <c r="A24" i="20"/>
  <c r="K25" i="21"/>
  <c r="A24" i="21"/>
  <c r="A23" i="19"/>
  <c r="K24" i="19"/>
  <c r="A23" i="15"/>
  <c r="K24" i="15"/>
  <c r="K24" i="9"/>
  <c r="A23" i="9"/>
  <c r="K24" i="18"/>
  <c r="A23" i="18"/>
  <c r="K25" i="12"/>
  <c r="A24" i="12"/>
  <c r="K25" i="8"/>
  <c r="A24" i="8"/>
  <c r="K25" i="27"/>
  <c r="A24" i="27"/>
  <c r="K24" i="14"/>
  <c r="A23" i="14"/>
  <c r="A23" i="13"/>
  <c r="K24" i="13"/>
  <c r="K24" i="11"/>
  <c r="A23" i="11"/>
  <c r="K25" i="10"/>
  <c r="A24" i="10"/>
  <c r="K27" i="5"/>
  <c r="A26" i="5"/>
  <c r="K24" i="23"/>
  <c r="A23" i="23"/>
  <c r="K25" i="22"/>
  <c r="A24" i="22"/>
  <c r="A24" i="24"/>
  <c r="K25" i="24"/>
  <c r="K25" i="17"/>
  <c r="A24" i="17"/>
  <c r="K27" i="6"/>
  <c r="A26" i="6"/>
  <c r="K28" i="2"/>
  <c r="A28" i="2" s="1"/>
  <c r="K25" i="25" l="1"/>
  <c r="A24" i="25"/>
  <c r="A25" i="16"/>
  <c r="K26" i="16"/>
  <c r="K25" i="7"/>
  <c r="A24" i="7"/>
  <c r="K25" i="26"/>
  <c r="A24" i="26"/>
  <c r="K26" i="20"/>
  <c r="A25" i="20"/>
  <c r="K26" i="21"/>
  <c r="A25" i="21"/>
  <c r="K25" i="19"/>
  <c r="A24" i="19"/>
  <c r="K25" i="15"/>
  <c r="A24" i="15"/>
  <c r="K25" i="9"/>
  <c r="A24" i="9"/>
  <c r="K25" i="18"/>
  <c r="A24" i="18"/>
  <c r="A25" i="12"/>
  <c r="K26" i="12"/>
  <c r="K26" i="8"/>
  <c r="A25" i="8"/>
  <c r="K26" i="27"/>
  <c r="A25" i="27"/>
  <c r="K25" i="14"/>
  <c r="A24" i="14"/>
  <c r="A24" i="13"/>
  <c r="K25" i="13"/>
  <c r="K25" i="11"/>
  <c r="A24" i="11"/>
  <c r="K26" i="10"/>
  <c r="A25" i="10"/>
  <c r="K28" i="5"/>
  <c r="A27" i="5"/>
  <c r="K26" i="22"/>
  <c r="A25" i="22"/>
  <c r="K25" i="23"/>
  <c r="A24" i="23"/>
  <c r="K26" i="17"/>
  <c r="A25" i="17"/>
  <c r="K26" i="24"/>
  <c r="A25" i="24"/>
  <c r="K28" i="6"/>
  <c r="A27" i="6"/>
  <c r="K30" i="2"/>
  <c r="A30" i="2" s="1"/>
  <c r="A25" i="25" l="1"/>
  <c r="K26" i="25"/>
  <c r="A26" i="16"/>
  <c r="K27" i="16"/>
  <c r="A25" i="7"/>
  <c r="K26" i="7"/>
  <c r="K26" i="26"/>
  <c r="A25" i="26"/>
  <c r="A26" i="20"/>
  <c r="K27" i="20"/>
  <c r="A26" i="21"/>
  <c r="K27" i="21"/>
  <c r="A25" i="19"/>
  <c r="K26" i="19"/>
  <c r="A25" i="15"/>
  <c r="K26" i="15"/>
  <c r="A25" i="9"/>
  <c r="K26" i="9"/>
  <c r="K26" i="18"/>
  <c r="A25" i="18"/>
  <c r="A26" i="12"/>
  <c r="K27" i="12"/>
  <c r="K27" i="8"/>
  <c r="A26" i="8"/>
  <c r="K27" i="27"/>
  <c r="A26" i="27"/>
  <c r="K26" i="14"/>
  <c r="A25" i="14"/>
  <c r="K26" i="13"/>
  <c r="A25" i="13"/>
  <c r="A25" i="11"/>
  <c r="K26" i="11"/>
  <c r="K27" i="10"/>
  <c r="A26" i="10"/>
  <c r="K30" i="5"/>
  <c r="A28" i="5"/>
  <c r="A25" i="23"/>
  <c r="K26" i="23"/>
  <c r="A26" i="22"/>
  <c r="K27" i="22"/>
  <c r="A26" i="24"/>
  <c r="K27" i="24"/>
  <c r="A26" i="17"/>
  <c r="K27" i="17"/>
  <c r="K30" i="6"/>
  <c r="A28" i="6"/>
  <c r="K31" i="2"/>
  <c r="A31" i="2" s="1"/>
  <c r="A26" i="25" l="1"/>
  <c r="K27" i="25"/>
  <c r="A27" i="16"/>
  <c r="K28" i="16"/>
  <c r="A26" i="7"/>
  <c r="K27" i="7"/>
  <c r="A26" i="26"/>
  <c r="K27" i="26"/>
  <c r="K28" i="20"/>
  <c r="A27" i="20"/>
  <c r="A27" i="21"/>
  <c r="K28" i="21"/>
  <c r="K27" i="19"/>
  <c r="A26" i="19"/>
  <c r="A26" i="15"/>
  <c r="K27" i="15"/>
  <c r="A26" i="9"/>
  <c r="K27" i="9"/>
  <c r="A26" i="18"/>
  <c r="K27" i="18"/>
  <c r="K28" i="12"/>
  <c r="A27" i="12"/>
  <c r="A27" i="8"/>
  <c r="K28" i="8"/>
  <c r="A27" i="27"/>
  <c r="K28" i="27"/>
  <c r="K27" i="14"/>
  <c r="A26" i="14"/>
  <c r="A26" i="13"/>
  <c r="K27" i="13"/>
  <c r="A26" i="11"/>
  <c r="K27" i="11"/>
  <c r="A27" i="10"/>
  <c r="K28" i="10"/>
  <c r="K31" i="5"/>
  <c r="A30" i="5"/>
  <c r="A26" i="23"/>
  <c r="K27" i="23"/>
  <c r="K28" i="22"/>
  <c r="A27" i="22"/>
  <c r="A27" i="24"/>
  <c r="K28" i="24"/>
  <c r="K28" i="17"/>
  <c r="A27" i="17"/>
  <c r="K31" i="6"/>
  <c r="A30" i="6"/>
  <c r="K32" i="2"/>
  <c r="A32" i="2" s="1"/>
  <c r="K28" i="25" l="1"/>
  <c r="A27" i="25"/>
  <c r="K30" i="16"/>
  <c r="A28" i="16"/>
  <c r="K28" i="7"/>
  <c r="A27" i="7"/>
  <c r="K28" i="26"/>
  <c r="A27" i="26"/>
  <c r="K30" i="20"/>
  <c r="A28" i="20"/>
  <c r="A28" i="21"/>
  <c r="K30" i="21"/>
  <c r="K28" i="19"/>
  <c r="A27" i="19"/>
  <c r="A27" i="15"/>
  <c r="K28" i="15"/>
  <c r="K28" i="9"/>
  <c r="A27" i="9"/>
  <c r="K28" i="18"/>
  <c r="A27" i="18"/>
  <c r="A28" i="12"/>
  <c r="K30" i="12"/>
  <c r="A28" i="8"/>
  <c r="K30" i="8"/>
  <c r="K30" i="27"/>
  <c r="A28" i="27"/>
  <c r="K28" i="14"/>
  <c r="A27" i="14"/>
  <c r="K28" i="13"/>
  <c r="A27" i="13"/>
  <c r="K28" i="11"/>
  <c r="A27" i="11"/>
  <c r="K30" i="10"/>
  <c r="A28" i="10"/>
  <c r="K32" i="5"/>
  <c r="A31" i="5"/>
  <c r="K30" i="22"/>
  <c r="A28" i="22"/>
  <c r="A27" i="23"/>
  <c r="K28" i="23"/>
  <c r="A28" i="24"/>
  <c r="K30" i="24"/>
  <c r="K30" i="17"/>
  <c r="A28" i="17"/>
  <c r="K32" i="6"/>
  <c r="A31" i="6"/>
  <c r="K33" i="2"/>
  <c r="A28" i="25" l="1"/>
  <c r="K30" i="25"/>
  <c r="K31" i="16"/>
  <c r="A30" i="16"/>
  <c r="K30" i="7"/>
  <c r="A28" i="7"/>
  <c r="A28" i="26"/>
  <c r="K30" i="26"/>
  <c r="A30" i="20"/>
  <c r="K31" i="20"/>
  <c r="A30" i="21"/>
  <c r="K31" i="21"/>
  <c r="K30" i="19"/>
  <c r="A28" i="19"/>
  <c r="K30" i="15"/>
  <c r="A28" i="15"/>
  <c r="A28" i="9"/>
  <c r="K30" i="9"/>
  <c r="K30" i="18"/>
  <c r="A28" i="18"/>
  <c r="A30" i="12"/>
  <c r="K31" i="12"/>
  <c r="K31" i="8"/>
  <c r="A30" i="8"/>
  <c r="A30" i="27"/>
  <c r="K31" i="27"/>
  <c r="A28" i="14"/>
  <c r="K30" i="14"/>
  <c r="A28" i="13"/>
  <c r="K30" i="13"/>
  <c r="A28" i="11"/>
  <c r="K30" i="11"/>
  <c r="A30" i="10"/>
  <c r="K31" i="10"/>
  <c r="A32" i="5"/>
  <c r="K33" i="5"/>
  <c r="K30" i="23"/>
  <c r="A28" i="23"/>
  <c r="K31" i="22"/>
  <c r="A30" i="22"/>
  <c r="K31" i="24"/>
  <c r="A30" i="24"/>
  <c r="K31" i="17"/>
  <c r="A30" i="17"/>
  <c r="A32" i="6"/>
  <c r="K33" i="6"/>
  <c r="K34" i="2"/>
  <c r="A34" i="2" s="1"/>
  <c r="K31" i="25" l="1"/>
  <c r="A30" i="25"/>
  <c r="A31" i="16"/>
  <c r="K32" i="16"/>
  <c r="A30" i="7"/>
  <c r="K31" i="7"/>
  <c r="A30" i="26"/>
  <c r="K31" i="26"/>
  <c r="A31" i="20"/>
  <c r="K32" i="20"/>
  <c r="K32" i="21"/>
  <c r="A31" i="21"/>
  <c r="A30" i="19"/>
  <c r="K31" i="19"/>
  <c r="A30" i="15"/>
  <c r="K31" i="15"/>
  <c r="A30" i="9"/>
  <c r="K31" i="9"/>
  <c r="K31" i="18"/>
  <c r="A30" i="18"/>
  <c r="K32" i="12"/>
  <c r="A31" i="12"/>
  <c r="A31" i="8"/>
  <c r="K32" i="8"/>
  <c r="K32" i="27"/>
  <c r="A31" i="27"/>
  <c r="A30" i="14"/>
  <c r="K31" i="14"/>
  <c r="A30" i="13"/>
  <c r="K31" i="13"/>
  <c r="A30" i="11"/>
  <c r="K31" i="11"/>
  <c r="K32" i="10"/>
  <c r="A31" i="10"/>
  <c r="K34" i="5"/>
  <c r="A33" i="5"/>
  <c r="A31" i="22"/>
  <c r="K32" i="22"/>
  <c r="K31" i="23"/>
  <c r="A30" i="23"/>
  <c r="K32" i="17"/>
  <c r="A31" i="17"/>
  <c r="K32" i="24"/>
  <c r="A31" i="24"/>
  <c r="K34" i="6"/>
  <c r="A33" i="6"/>
  <c r="K35" i="2"/>
  <c r="A35" i="2" s="1"/>
  <c r="K32" i="25" l="1"/>
  <c r="A31" i="25"/>
  <c r="K33" i="16"/>
  <c r="A32" i="16"/>
  <c r="K32" i="7"/>
  <c r="A31" i="7"/>
  <c r="K32" i="26"/>
  <c r="A31" i="26"/>
  <c r="K33" i="20"/>
  <c r="A32" i="20"/>
  <c r="K33" i="21"/>
  <c r="A32" i="21"/>
  <c r="K32" i="19"/>
  <c r="A31" i="19"/>
  <c r="K32" i="15"/>
  <c r="A31" i="15"/>
  <c r="A31" i="9"/>
  <c r="K32" i="9"/>
  <c r="K32" i="18"/>
  <c r="A31" i="18"/>
  <c r="A32" i="12"/>
  <c r="K33" i="12"/>
  <c r="A32" i="8"/>
  <c r="K33" i="8"/>
  <c r="A32" i="27"/>
  <c r="K33" i="27"/>
  <c r="K32" i="14"/>
  <c r="A31" i="14"/>
  <c r="K32" i="13"/>
  <c r="A31" i="13"/>
  <c r="A31" i="11"/>
  <c r="K32" i="11"/>
  <c r="A32" i="10"/>
  <c r="K33" i="10"/>
  <c r="A34" i="5"/>
  <c r="K35" i="5"/>
  <c r="K32" i="23"/>
  <c r="A31" i="23"/>
  <c r="K33" i="22"/>
  <c r="A32" i="22"/>
  <c r="A32" i="17"/>
  <c r="K33" i="17"/>
  <c r="K33" i="24"/>
  <c r="A32" i="24"/>
  <c r="A34" i="6"/>
  <c r="K35" i="6"/>
  <c r="K36" i="2"/>
  <c r="A36" i="2" s="1"/>
  <c r="A32" i="25" l="1"/>
  <c r="K33" i="25"/>
  <c r="A33" i="16"/>
  <c r="K34" i="16"/>
  <c r="A32" i="7"/>
  <c r="K33" i="7"/>
  <c r="K33" i="26"/>
  <c r="A32" i="26"/>
  <c r="K34" i="20"/>
  <c r="A33" i="20"/>
  <c r="K34" i="21"/>
  <c r="A33" i="21"/>
  <c r="K33" i="19"/>
  <c r="A32" i="19"/>
  <c r="A32" i="15"/>
  <c r="K33" i="15"/>
  <c r="K33" i="9"/>
  <c r="A32" i="9"/>
  <c r="A32" i="18"/>
  <c r="K33" i="18"/>
  <c r="A33" i="12"/>
  <c r="K34" i="12"/>
  <c r="K34" i="8"/>
  <c r="A33" i="8"/>
  <c r="K34" i="27"/>
  <c r="A33" i="27"/>
  <c r="K33" i="14"/>
  <c r="A32" i="14"/>
  <c r="K33" i="13"/>
  <c r="A32" i="13"/>
  <c r="K33" i="11"/>
  <c r="A32" i="11"/>
  <c r="A33" i="10"/>
  <c r="K34" i="10"/>
  <c r="K36" i="5"/>
  <c r="A35" i="5"/>
  <c r="K34" i="22"/>
  <c r="A33" i="22"/>
  <c r="A32" i="23"/>
  <c r="K33" i="23"/>
  <c r="K34" i="24"/>
  <c r="A33" i="24"/>
  <c r="K34" i="17"/>
  <c r="A33" i="17"/>
  <c r="K36" i="6"/>
  <c r="A35" i="6"/>
  <c r="K38" i="2"/>
  <c r="F14" i="2" s="1"/>
  <c r="K34" i="25" l="1"/>
  <c r="A33" i="25"/>
  <c r="A34" i="16"/>
  <c r="K35" i="16"/>
  <c r="A33" i="7"/>
  <c r="K34" i="7"/>
  <c r="A33" i="26"/>
  <c r="K34" i="26"/>
  <c r="K35" i="20"/>
  <c r="A34" i="20"/>
  <c r="K35" i="21"/>
  <c r="A34" i="21"/>
  <c r="A33" i="19"/>
  <c r="K34" i="19"/>
  <c r="K34" i="15"/>
  <c r="A33" i="15"/>
  <c r="K34" i="9"/>
  <c r="A33" i="9"/>
  <c r="K34" i="18"/>
  <c r="A33" i="18"/>
  <c r="K35" i="12"/>
  <c r="A34" i="12"/>
  <c r="A34" i="8"/>
  <c r="K35" i="8"/>
  <c r="A34" i="27"/>
  <c r="K35" i="27"/>
  <c r="A33" i="14"/>
  <c r="K34" i="14"/>
  <c r="A33" i="13"/>
  <c r="K34" i="13"/>
  <c r="K34" i="11"/>
  <c r="A33" i="11"/>
  <c r="A34" i="10"/>
  <c r="K35" i="10"/>
  <c r="K38" i="5"/>
  <c r="A36" i="5"/>
  <c r="K34" i="23"/>
  <c r="A33" i="23"/>
  <c r="K35" i="22"/>
  <c r="A34" i="22"/>
  <c r="A34" i="17"/>
  <c r="K35" i="17"/>
  <c r="K35" i="24"/>
  <c r="A34" i="24"/>
  <c r="K38" i="6"/>
  <c r="A36" i="6"/>
  <c r="K39" i="2"/>
  <c r="F15" i="2" s="1"/>
  <c r="A34" i="25" l="1"/>
  <c r="K35" i="25"/>
  <c r="A35" i="16"/>
  <c r="K36" i="16"/>
  <c r="A34" i="7"/>
  <c r="K35" i="7"/>
  <c r="A34" i="26"/>
  <c r="K35" i="26"/>
  <c r="K36" i="20"/>
  <c r="A35" i="20"/>
  <c r="A35" i="21"/>
  <c r="K36" i="21"/>
  <c r="K35" i="19"/>
  <c r="A34" i="19"/>
  <c r="A34" i="15"/>
  <c r="K35" i="15"/>
  <c r="A34" i="9"/>
  <c r="K35" i="9"/>
  <c r="A34" i="18"/>
  <c r="K35" i="18"/>
  <c r="A35" i="12"/>
  <c r="K36" i="12"/>
  <c r="A35" i="8"/>
  <c r="K36" i="8"/>
  <c r="K36" i="27"/>
  <c r="A35" i="27"/>
  <c r="A34" i="14"/>
  <c r="K35" i="14"/>
  <c r="K35" i="13"/>
  <c r="A34" i="13"/>
  <c r="A34" i="11"/>
  <c r="K35" i="11"/>
  <c r="K36" i="10"/>
  <c r="A35" i="10"/>
  <c r="K39" i="5"/>
  <c r="F14" i="5"/>
  <c r="K36" i="22"/>
  <c r="A35" i="22"/>
  <c r="A34" i="23"/>
  <c r="K35" i="23"/>
  <c r="K36" i="17"/>
  <c r="A35" i="17"/>
  <c r="A35" i="24"/>
  <c r="K36" i="24"/>
  <c r="K39" i="6"/>
  <c r="F14" i="6"/>
  <c r="K40" i="2"/>
  <c r="F16" i="2" s="1"/>
  <c r="K36" i="25" l="1"/>
  <c r="A35" i="25"/>
  <c r="K38" i="16"/>
  <c r="A36" i="16"/>
  <c r="K36" i="7"/>
  <c r="A35" i="7"/>
  <c r="K36" i="26"/>
  <c r="A35" i="26"/>
  <c r="K38" i="20"/>
  <c r="A36" i="20"/>
  <c r="A36" i="21"/>
  <c r="K38" i="21"/>
  <c r="A35" i="19"/>
  <c r="K36" i="19"/>
  <c r="K36" i="15"/>
  <c r="A35" i="15"/>
  <c r="K36" i="9"/>
  <c r="A35" i="9"/>
  <c r="K36" i="18"/>
  <c r="A35" i="18"/>
  <c r="K38" i="12"/>
  <c r="A36" i="12"/>
  <c r="A36" i="8"/>
  <c r="K38" i="8"/>
  <c r="K38" i="27"/>
  <c r="A36" i="27"/>
  <c r="K36" i="14"/>
  <c r="A35" i="14"/>
  <c r="K36" i="13"/>
  <c r="A35" i="13"/>
  <c r="K36" i="11"/>
  <c r="A35" i="11"/>
  <c r="K38" i="10"/>
  <c r="A36" i="10"/>
  <c r="F15" i="5"/>
  <c r="K40" i="5"/>
  <c r="K36" i="23"/>
  <c r="A35" i="23"/>
  <c r="K38" i="22"/>
  <c r="A36" i="22"/>
  <c r="A36" i="24"/>
  <c r="K38" i="24"/>
  <c r="K38" i="17"/>
  <c r="A36" i="17"/>
  <c r="K40" i="6"/>
  <c r="F15" i="6"/>
  <c r="K41" i="2"/>
  <c r="F17" i="2" s="1"/>
  <c r="A36" i="25" l="1"/>
  <c r="K38" i="25"/>
  <c r="F14" i="16"/>
  <c r="K39" i="16"/>
  <c r="K38" i="7"/>
  <c r="A36" i="7"/>
  <c r="K38" i="26"/>
  <c r="A36" i="26"/>
  <c r="K39" i="20"/>
  <c r="F14" i="20"/>
  <c r="K39" i="21"/>
  <c r="F14" i="21"/>
  <c r="A36" i="19"/>
  <c r="K38" i="19"/>
  <c r="K38" i="15"/>
  <c r="A36" i="15"/>
  <c r="A36" i="9"/>
  <c r="K38" i="9"/>
  <c r="K38" i="18"/>
  <c r="A36" i="18"/>
  <c r="K39" i="12"/>
  <c r="F14" i="12"/>
  <c r="F14" i="8"/>
  <c r="K39" i="8"/>
  <c r="K39" i="27"/>
  <c r="F14" i="27"/>
  <c r="K38" i="14"/>
  <c r="A36" i="14"/>
  <c r="K38" i="13"/>
  <c r="A36" i="13"/>
  <c r="K38" i="11"/>
  <c r="A36" i="11"/>
  <c r="K39" i="10"/>
  <c r="F14" i="10"/>
  <c r="K41" i="5"/>
  <c r="F16" i="5"/>
  <c r="K39" i="22"/>
  <c r="F14" i="22"/>
  <c r="A36" i="23"/>
  <c r="K38" i="23"/>
  <c r="F14" i="24"/>
  <c r="K39" i="24"/>
  <c r="K39" i="17"/>
  <c r="F14" i="17"/>
  <c r="K41" i="6"/>
  <c r="F16" i="6"/>
  <c r="K42" i="2"/>
  <c r="F18" i="2" s="1"/>
  <c r="K39" i="25" l="1"/>
  <c r="F14" i="25"/>
  <c r="F15" i="16"/>
  <c r="K40" i="16"/>
  <c r="F14" i="7"/>
  <c r="K39" i="7"/>
  <c r="K39" i="26"/>
  <c r="F14" i="26"/>
  <c r="K40" i="20"/>
  <c r="F15" i="20"/>
  <c r="K40" i="21"/>
  <c r="F15" i="21"/>
  <c r="F14" i="19"/>
  <c r="K39" i="19"/>
  <c r="K39" i="15"/>
  <c r="F14" i="15"/>
  <c r="K39" i="9"/>
  <c r="F14" i="9"/>
  <c r="K39" i="18"/>
  <c r="F14" i="18"/>
  <c r="K40" i="12"/>
  <c r="F15" i="12"/>
  <c r="K40" i="8"/>
  <c r="F15" i="8"/>
  <c r="K40" i="27"/>
  <c r="F15" i="27"/>
  <c r="F14" i="14"/>
  <c r="K39" i="14"/>
  <c r="K39" i="13"/>
  <c r="F14" i="13"/>
  <c r="K39" i="11"/>
  <c r="F14" i="11"/>
  <c r="K40" i="10"/>
  <c r="F15" i="10"/>
  <c r="F17" i="5"/>
  <c r="K42" i="5"/>
  <c r="K39" i="23"/>
  <c r="F14" i="23"/>
  <c r="F15" i="22"/>
  <c r="K40" i="22"/>
  <c r="F15" i="24"/>
  <c r="K40" i="24"/>
  <c r="F15" i="17"/>
  <c r="K40" i="17"/>
  <c r="K42" i="6"/>
  <c r="F17" i="6"/>
  <c r="K43" i="2"/>
  <c r="F19" i="2" s="1"/>
  <c r="F15" i="25" l="1"/>
  <c r="K40" i="25"/>
  <c r="K41" i="16"/>
  <c r="F16" i="16"/>
  <c r="K40" i="7"/>
  <c r="F15" i="7"/>
  <c r="K40" i="26"/>
  <c r="F15" i="26"/>
  <c r="K41" i="20"/>
  <c r="F16" i="20"/>
  <c r="K41" i="21"/>
  <c r="F16" i="21"/>
  <c r="K40" i="19"/>
  <c r="F15" i="19"/>
  <c r="F15" i="15"/>
  <c r="K40" i="15"/>
  <c r="F15" i="9"/>
  <c r="K40" i="9"/>
  <c r="F15" i="18"/>
  <c r="K40" i="18"/>
  <c r="F16" i="12"/>
  <c r="K41" i="12"/>
  <c r="F16" i="8"/>
  <c r="K41" i="8"/>
  <c r="F16" i="27"/>
  <c r="K41" i="27"/>
  <c r="K40" i="14"/>
  <c r="F15" i="14"/>
  <c r="K40" i="13"/>
  <c r="F15" i="13"/>
  <c r="F15" i="11"/>
  <c r="K40" i="11"/>
  <c r="K41" i="10"/>
  <c r="F16" i="10"/>
  <c r="K43" i="5"/>
  <c r="F18" i="5"/>
  <c r="K41" i="22"/>
  <c r="F16" i="22"/>
  <c r="K40" i="23"/>
  <c r="F15" i="23"/>
  <c r="K41" i="17"/>
  <c r="F16" i="17"/>
  <c r="F16" i="24"/>
  <c r="K41" i="24"/>
  <c r="K43" i="6"/>
  <c r="F18" i="6"/>
  <c r="K44" i="2"/>
  <c r="F20" i="2" s="1"/>
  <c r="F16" i="25" l="1"/>
  <c r="K41" i="25"/>
  <c r="F17" i="16"/>
  <c r="K42" i="16"/>
  <c r="F16" i="7"/>
  <c r="K41" i="7"/>
  <c r="K41" i="26"/>
  <c r="F16" i="26"/>
  <c r="K42" i="20"/>
  <c r="F17" i="20"/>
  <c r="F17" i="21"/>
  <c r="K42" i="21"/>
  <c r="K41" i="19"/>
  <c r="F16" i="19"/>
  <c r="K41" i="15"/>
  <c r="F16" i="15"/>
  <c r="F16" i="9"/>
  <c r="K41" i="9"/>
  <c r="K41" i="18"/>
  <c r="F16" i="18"/>
  <c r="K42" i="12"/>
  <c r="F17" i="12"/>
  <c r="K42" i="8"/>
  <c r="F17" i="8"/>
  <c r="F17" i="27"/>
  <c r="K42" i="27"/>
  <c r="F16" i="14"/>
  <c r="K41" i="14"/>
  <c r="F16" i="13"/>
  <c r="K41" i="13"/>
  <c r="K41" i="11"/>
  <c r="F16" i="11"/>
  <c r="K42" i="10"/>
  <c r="F17" i="10"/>
  <c r="F19" i="5"/>
  <c r="K44" i="5"/>
  <c r="K41" i="23"/>
  <c r="F16" i="23"/>
  <c r="F17" i="22"/>
  <c r="K42" i="22"/>
  <c r="K42" i="17"/>
  <c r="F17" i="17"/>
  <c r="F17" i="24"/>
  <c r="K42" i="24"/>
  <c r="F19" i="6"/>
  <c r="K44" i="6"/>
  <c r="K46" i="2"/>
  <c r="F22" i="2" s="1"/>
  <c r="F17" i="25" l="1"/>
  <c r="K42" i="25"/>
  <c r="K43" i="16"/>
  <c r="F18" i="16"/>
  <c r="F17" i="7"/>
  <c r="K42" i="7"/>
  <c r="F17" i="26"/>
  <c r="K42" i="26"/>
  <c r="K43" i="20"/>
  <c r="F18" i="20"/>
  <c r="K43" i="21"/>
  <c r="F18" i="21"/>
  <c r="F17" i="19"/>
  <c r="K42" i="19"/>
  <c r="K42" i="15"/>
  <c r="F17" i="15"/>
  <c r="K42" i="9"/>
  <c r="F17" i="9"/>
  <c r="F17" i="18"/>
  <c r="K42" i="18"/>
  <c r="F18" i="12"/>
  <c r="K43" i="12"/>
  <c r="K43" i="8"/>
  <c r="F18" i="8"/>
  <c r="K43" i="27"/>
  <c r="F18" i="27"/>
  <c r="K42" i="14"/>
  <c r="F17" i="14"/>
  <c r="K42" i="13"/>
  <c r="F17" i="13"/>
  <c r="F17" i="11"/>
  <c r="K42" i="11"/>
  <c r="K43" i="10"/>
  <c r="F18" i="10"/>
  <c r="K46" i="5"/>
  <c r="F20" i="5"/>
  <c r="K43" i="22"/>
  <c r="F18" i="22"/>
  <c r="K42" i="23"/>
  <c r="F17" i="23"/>
  <c r="K43" i="17"/>
  <c r="F18" i="17"/>
  <c r="F18" i="24"/>
  <c r="K43" i="24"/>
  <c r="K46" i="6"/>
  <c r="F20" i="6"/>
  <c r="K47" i="2"/>
  <c r="F23" i="2" s="1"/>
  <c r="F18" i="25" l="1"/>
  <c r="K43" i="25"/>
  <c r="F19" i="16"/>
  <c r="K44" i="16"/>
  <c r="K43" i="7"/>
  <c r="F18" i="7"/>
  <c r="F18" i="26"/>
  <c r="K43" i="26"/>
  <c r="K44" i="20"/>
  <c r="F19" i="20"/>
  <c r="K44" i="21"/>
  <c r="F19" i="21"/>
  <c r="K43" i="19"/>
  <c r="F18" i="19"/>
  <c r="K43" i="15"/>
  <c r="F18" i="15"/>
  <c r="K43" i="9"/>
  <c r="F18" i="9"/>
  <c r="K43" i="18"/>
  <c r="F18" i="18"/>
  <c r="F19" i="12"/>
  <c r="K44" i="12"/>
  <c r="F19" i="8"/>
  <c r="K44" i="8"/>
  <c r="F19" i="27"/>
  <c r="K44" i="27"/>
  <c r="F18" i="14"/>
  <c r="K43" i="14"/>
  <c r="K43" i="13"/>
  <c r="F18" i="13"/>
  <c r="K43" i="11"/>
  <c r="F18" i="11"/>
  <c r="K44" i="10"/>
  <c r="F19" i="10"/>
  <c r="K47" i="5"/>
  <c r="F22" i="5"/>
  <c r="F18" i="23"/>
  <c r="K43" i="23"/>
  <c r="F19" i="22"/>
  <c r="K44" i="22"/>
  <c r="K44" i="24"/>
  <c r="F19" i="24"/>
  <c r="F19" i="17"/>
  <c r="K44" i="17"/>
  <c r="K47" i="6"/>
  <c r="F22" i="6"/>
  <c r="K48" i="2"/>
  <c r="F24" i="2" s="1"/>
  <c r="K44" i="25" l="1"/>
  <c r="F19" i="25"/>
  <c r="F20" i="16"/>
  <c r="K46" i="16"/>
  <c r="F19" i="7"/>
  <c r="K44" i="7"/>
  <c r="F19" i="26"/>
  <c r="K44" i="26"/>
  <c r="K46" i="20"/>
  <c r="F20" i="20"/>
  <c r="K46" i="21"/>
  <c r="F20" i="21"/>
  <c r="K44" i="19"/>
  <c r="F19" i="19"/>
  <c r="K44" i="15"/>
  <c r="F19" i="15"/>
  <c r="K44" i="9"/>
  <c r="F19" i="9"/>
  <c r="F19" i="18"/>
  <c r="K44" i="18"/>
  <c r="F20" i="12"/>
  <c r="K46" i="12"/>
  <c r="K46" i="8"/>
  <c r="F20" i="8"/>
  <c r="K46" i="27"/>
  <c r="F20" i="27"/>
  <c r="K44" i="14"/>
  <c r="F19" i="14"/>
  <c r="F19" i="13"/>
  <c r="K44" i="13"/>
  <c r="F19" i="11"/>
  <c r="K44" i="11"/>
  <c r="K46" i="10"/>
  <c r="F20" i="10"/>
  <c r="K48" i="5"/>
  <c r="F23" i="5"/>
  <c r="F19" i="23"/>
  <c r="K44" i="23"/>
  <c r="K46" i="22"/>
  <c r="F20" i="22"/>
  <c r="K46" i="24"/>
  <c r="F20" i="24"/>
  <c r="K46" i="17"/>
  <c r="F20" i="17"/>
  <c r="K48" i="6"/>
  <c r="F23" i="6"/>
  <c r="K49" i="2"/>
  <c r="F25" i="2" s="1"/>
  <c r="F20" i="25" l="1"/>
  <c r="K46" i="25"/>
  <c r="K47" i="16"/>
  <c r="F22" i="16"/>
  <c r="K46" i="7"/>
  <c r="F20" i="7"/>
  <c r="K46" i="26"/>
  <c r="F20" i="26"/>
  <c r="K47" i="20"/>
  <c r="F22" i="20"/>
  <c r="K47" i="21"/>
  <c r="F22" i="21"/>
  <c r="F20" i="19"/>
  <c r="K46" i="19"/>
  <c r="K46" i="15"/>
  <c r="F20" i="15"/>
  <c r="F20" i="9"/>
  <c r="K46" i="9"/>
  <c r="K46" i="18"/>
  <c r="F20" i="18"/>
  <c r="K47" i="12"/>
  <c r="F22" i="12"/>
  <c r="K47" i="8"/>
  <c r="F22" i="8"/>
  <c r="F22" i="27"/>
  <c r="K47" i="27"/>
  <c r="K46" i="14"/>
  <c r="F20" i="14"/>
  <c r="K46" i="13"/>
  <c r="F20" i="13"/>
  <c r="K46" i="11"/>
  <c r="F20" i="11"/>
  <c r="K47" i="10"/>
  <c r="F22" i="10"/>
  <c r="F24" i="5"/>
  <c r="K49" i="5"/>
  <c r="K47" i="22"/>
  <c r="F22" i="22"/>
  <c r="K46" i="23"/>
  <c r="F20" i="23"/>
  <c r="K47" i="24"/>
  <c r="F22" i="24"/>
  <c r="K47" i="17"/>
  <c r="F22" i="17"/>
  <c r="K49" i="6"/>
  <c r="F24" i="6"/>
  <c r="K50" i="2"/>
  <c r="F26" i="2" s="1"/>
  <c r="K47" i="25" l="1"/>
  <c r="F22" i="25"/>
  <c r="K48" i="16"/>
  <c r="F23" i="16"/>
  <c r="K47" i="7"/>
  <c r="F22" i="7"/>
  <c r="K47" i="26"/>
  <c r="F22" i="26"/>
  <c r="K48" i="20"/>
  <c r="F23" i="20"/>
  <c r="K48" i="21"/>
  <c r="F23" i="21"/>
  <c r="F22" i="19"/>
  <c r="K47" i="19"/>
  <c r="F22" i="15"/>
  <c r="K47" i="15"/>
  <c r="F22" i="9"/>
  <c r="K47" i="9"/>
  <c r="K47" i="18"/>
  <c r="F22" i="18"/>
  <c r="F23" i="12"/>
  <c r="K48" i="12"/>
  <c r="K48" i="8"/>
  <c r="F23" i="8"/>
  <c r="K48" i="27"/>
  <c r="F23" i="27"/>
  <c r="K47" i="14"/>
  <c r="F22" i="14"/>
  <c r="F22" i="13"/>
  <c r="K47" i="13"/>
  <c r="K47" i="11"/>
  <c r="F22" i="11"/>
  <c r="K48" i="10"/>
  <c r="F23" i="10"/>
  <c r="K50" i="5"/>
  <c r="F25" i="5"/>
  <c r="K47" i="23"/>
  <c r="F22" i="23"/>
  <c r="K48" i="22"/>
  <c r="F23" i="22"/>
  <c r="K48" i="17"/>
  <c r="F23" i="17"/>
  <c r="K48" i="24"/>
  <c r="F23" i="24"/>
  <c r="K50" i="6"/>
  <c r="F25" i="6"/>
  <c r="K51" i="2"/>
  <c r="F27" i="2" s="1"/>
  <c r="F23" i="25" l="1"/>
  <c r="K48" i="25"/>
  <c r="K49" i="16"/>
  <c r="F24" i="16"/>
  <c r="K48" i="7"/>
  <c r="F23" i="7"/>
  <c r="F23" i="26"/>
  <c r="K48" i="26"/>
  <c r="F24" i="20"/>
  <c r="K49" i="20"/>
  <c r="K49" i="21"/>
  <c r="F24" i="21"/>
  <c r="F23" i="19"/>
  <c r="K48" i="19"/>
  <c r="K48" i="15"/>
  <c r="F23" i="15"/>
  <c r="F23" i="9"/>
  <c r="K48" i="9"/>
  <c r="K48" i="18"/>
  <c r="F23" i="18"/>
  <c r="F24" i="12"/>
  <c r="K49" i="12"/>
  <c r="F24" i="8"/>
  <c r="K49" i="8"/>
  <c r="F24" i="27"/>
  <c r="K49" i="27"/>
  <c r="K48" i="14"/>
  <c r="F23" i="14"/>
  <c r="K48" i="13"/>
  <c r="F23" i="13"/>
  <c r="K48" i="11"/>
  <c r="F23" i="11"/>
  <c r="F24" i="10"/>
  <c r="K49" i="10"/>
  <c r="K51" i="5"/>
  <c r="F26" i="5"/>
  <c r="K49" i="22"/>
  <c r="F24" i="22"/>
  <c r="K48" i="23"/>
  <c r="F23" i="23"/>
  <c r="F24" i="24"/>
  <c r="K49" i="24"/>
  <c r="F24" i="17"/>
  <c r="K49" i="17"/>
  <c r="K51" i="6"/>
  <c r="F26" i="6"/>
  <c r="K52" i="2"/>
  <c r="F28" i="2" s="1"/>
  <c r="F24" i="25" l="1"/>
  <c r="K49" i="25"/>
  <c r="K50" i="16"/>
  <c r="F25" i="16"/>
  <c r="F24" i="7"/>
  <c r="K49" i="7"/>
  <c r="K49" i="26"/>
  <c r="F24" i="26"/>
  <c r="K50" i="20"/>
  <c r="F25" i="20"/>
  <c r="K50" i="21"/>
  <c r="F25" i="21"/>
  <c r="F24" i="19"/>
  <c r="K49" i="19"/>
  <c r="F24" i="15"/>
  <c r="K49" i="15"/>
  <c r="F24" i="9"/>
  <c r="K49" i="9"/>
  <c r="F24" i="18"/>
  <c r="K49" i="18"/>
  <c r="K50" i="12"/>
  <c r="F25" i="12"/>
  <c r="F25" i="8"/>
  <c r="K50" i="8"/>
  <c r="K50" i="27"/>
  <c r="F25" i="27"/>
  <c r="F24" i="14"/>
  <c r="K49" i="14"/>
  <c r="F24" i="13"/>
  <c r="K49" i="13"/>
  <c r="F24" i="11"/>
  <c r="K49" i="11"/>
  <c r="K50" i="10"/>
  <c r="F25" i="10"/>
  <c r="K52" i="5"/>
  <c r="F28" i="5" s="1"/>
  <c r="F27" i="5"/>
  <c r="F24" i="23"/>
  <c r="K49" i="23"/>
  <c r="K50" i="22"/>
  <c r="F25" i="22"/>
  <c r="F25" i="24"/>
  <c r="K50" i="24"/>
  <c r="K50" i="17"/>
  <c r="F25" i="17"/>
  <c r="K52" i="6"/>
  <c r="F28" i="6" s="1"/>
  <c r="F27" i="6"/>
  <c r="F25" i="25" l="1"/>
  <c r="K50" i="25"/>
  <c r="K51" i="16"/>
  <c r="F26" i="16"/>
  <c r="K50" i="7"/>
  <c r="F25" i="7"/>
  <c r="K50" i="26"/>
  <c r="F25" i="26"/>
  <c r="K51" i="20"/>
  <c r="F26" i="20"/>
  <c r="K51" i="21"/>
  <c r="F26" i="21"/>
  <c r="K50" i="19"/>
  <c r="F25" i="19"/>
  <c r="K50" i="15"/>
  <c r="F25" i="15"/>
  <c r="K50" i="9"/>
  <c r="F25" i="9"/>
  <c r="K50" i="18"/>
  <c r="F25" i="18"/>
  <c r="F26" i="12"/>
  <c r="K51" i="12"/>
  <c r="K51" i="8"/>
  <c r="F26" i="8"/>
  <c r="F26" i="27"/>
  <c r="K51" i="27"/>
  <c r="K50" i="14"/>
  <c r="F25" i="14"/>
  <c r="K50" i="13"/>
  <c r="F25" i="13"/>
  <c r="K50" i="11"/>
  <c r="F25" i="11"/>
  <c r="K51" i="10"/>
  <c r="F26" i="10"/>
  <c r="K51" i="22"/>
  <c r="F26" i="22"/>
  <c r="K50" i="23"/>
  <c r="F25" i="23"/>
  <c r="K51" i="17"/>
  <c r="F26" i="17"/>
  <c r="K51" i="24"/>
  <c r="F26" i="24"/>
  <c r="F26" i="25" l="1"/>
  <c r="K51" i="25"/>
  <c r="F27" i="16"/>
  <c r="K52" i="16"/>
  <c r="F28" i="16" s="1"/>
  <c r="F26" i="7"/>
  <c r="K51" i="7"/>
  <c r="F26" i="26"/>
  <c r="K51" i="26"/>
  <c r="K52" i="20"/>
  <c r="F28" i="20" s="1"/>
  <c r="F27" i="20"/>
  <c r="K52" i="21"/>
  <c r="F28" i="21" s="1"/>
  <c r="F27" i="21"/>
  <c r="F26" i="19"/>
  <c r="K51" i="19"/>
  <c r="K51" i="15"/>
  <c r="F26" i="15"/>
  <c r="K51" i="9"/>
  <c r="F26" i="9"/>
  <c r="K51" i="18"/>
  <c r="F26" i="18"/>
  <c r="F27" i="12"/>
  <c r="K52" i="12"/>
  <c r="F28" i="12" s="1"/>
  <c r="K52" i="8"/>
  <c r="F28" i="8" s="1"/>
  <c r="F27" i="8"/>
  <c r="K52" i="27"/>
  <c r="F28" i="27" s="1"/>
  <c r="F27" i="27"/>
  <c r="K51" i="14"/>
  <c r="F26" i="14"/>
  <c r="F26" i="13"/>
  <c r="K51" i="13"/>
  <c r="F26" i="11"/>
  <c r="K51" i="11"/>
  <c r="K52" i="10"/>
  <c r="F28" i="10" s="1"/>
  <c r="F27" i="10"/>
  <c r="K51" i="23"/>
  <c r="F26" i="23"/>
  <c r="K52" i="22"/>
  <c r="F28" i="22" s="1"/>
  <c r="F27" i="22"/>
  <c r="F27" i="24"/>
  <c r="K52" i="24"/>
  <c r="F28" i="24" s="1"/>
  <c r="K52" i="17"/>
  <c r="F28" i="17" s="1"/>
  <c r="F27" i="17"/>
  <c r="K52" i="25" l="1"/>
  <c r="F28" i="25" s="1"/>
  <c r="F27" i="25"/>
  <c r="F27" i="7"/>
  <c r="K52" i="7"/>
  <c r="F28" i="7" s="1"/>
  <c r="K52" i="26"/>
  <c r="F28" i="26" s="1"/>
  <c r="F27" i="26"/>
  <c r="K52" i="19"/>
  <c r="F28" i="19" s="1"/>
  <c r="F27" i="19"/>
  <c r="K52" i="15"/>
  <c r="F28" i="15" s="1"/>
  <c r="F27" i="15"/>
  <c r="K52" i="9"/>
  <c r="F28" i="9" s="1"/>
  <c r="F27" i="9"/>
  <c r="K52" i="18"/>
  <c r="F28" i="18" s="1"/>
  <c r="F27" i="18"/>
  <c r="K52" i="14"/>
  <c r="F28" i="14" s="1"/>
  <c r="F27" i="14"/>
  <c r="K52" i="13"/>
  <c r="F28" i="13" s="1"/>
  <c r="F27" i="13"/>
  <c r="F27" i="11"/>
  <c r="K52" i="11"/>
  <c r="F28" i="11" s="1"/>
  <c r="K52" i="23"/>
  <c r="F28" i="23" s="1"/>
  <c r="F27" i="23"/>
</calcChain>
</file>

<file path=xl/sharedStrings.xml><?xml version="1.0" encoding="utf-8"?>
<sst xmlns="http://schemas.openxmlformats.org/spreadsheetml/2006/main" count="2681" uniqueCount="159">
  <si>
    <t>Mississippi State University</t>
  </si>
  <si>
    <t>Non-Exempt Employee Semi-Monthly Time Report</t>
  </si>
  <si>
    <r>
      <t xml:space="preserve">Instructions:  </t>
    </r>
    <r>
      <rPr>
        <sz val="10"/>
        <rFont val="Arial Narrow"/>
        <family val="2"/>
      </rPr>
      <t>The Fair Labor Standards Act requires that a record of hours worked on a weekly basis be maintained for all employees except executive, administrative, managerial, faculty, and professional (non-faculty).  Department/unit heads are responsible for compiling and maintaining this record in department files on each covered employee for a period of at least (3) years.</t>
    </r>
  </si>
  <si>
    <t>MSU ID #:</t>
  </si>
  <si>
    <t>Pay period start date:</t>
  </si>
  <si>
    <t>Name:</t>
  </si>
  <si>
    <t>Pay period end date:</t>
  </si>
  <si>
    <t>Department:</t>
  </si>
  <si>
    <t>Pay Period Number:</t>
  </si>
  <si>
    <t>Work Week Dates</t>
  </si>
  <si>
    <t>Actual Hours Worked</t>
  </si>
  <si>
    <t>Overtime Hours</t>
  </si>
  <si>
    <t>Hours-Previous WK (Due to Split WK)</t>
  </si>
  <si>
    <t>Sunday</t>
  </si>
  <si>
    <t>Monday</t>
  </si>
  <si>
    <t>Tuesday</t>
  </si>
  <si>
    <t>Wednesday</t>
  </si>
  <si>
    <t>Thursday</t>
  </si>
  <si>
    <t>Friday</t>
  </si>
  <si>
    <t>Saturday</t>
  </si>
  <si>
    <t>Week 1 Totals</t>
  </si>
  <si>
    <t>Week 2 Totals</t>
  </si>
  <si>
    <t>Week 3 Totals</t>
  </si>
  <si>
    <t>Week 4 Totals</t>
  </si>
  <si>
    <t>Week 5 Totals</t>
  </si>
  <si>
    <t>Date</t>
  </si>
  <si>
    <t>I certify this record is accurate and accounts for my time during the indicated period.</t>
  </si>
  <si>
    <t>I certify the hours recorded and coded on this form are correct and in compliance with University policy.</t>
  </si>
  <si>
    <t>Day of the Week</t>
  </si>
  <si>
    <t>Grand Totals</t>
  </si>
  <si>
    <t>Employee Signature</t>
  </si>
  <si>
    <t>Manager Signature</t>
  </si>
  <si>
    <r>
      <rPr>
        <b/>
        <sz val="8"/>
        <color rgb="FFC00000"/>
        <rFont val="Arial Narrow"/>
        <family val="2"/>
      </rPr>
      <t>“Overtime Hours”</t>
    </r>
    <r>
      <rPr>
        <sz val="8"/>
        <rFont val="Arial Narrow"/>
        <family val="2"/>
      </rPr>
      <t xml:space="preserve"> will calculate any hours that exceed the normal 40-hour workweek of </t>
    </r>
    <r>
      <rPr>
        <b/>
        <sz val="8"/>
        <color rgb="FFC00000"/>
        <rFont val="Arial Narrow"/>
        <family val="2"/>
      </rPr>
      <t xml:space="preserve">“Actual Hours Worked.”
</t>
    </r>
    <r>
      <rPr>
        <sz val="8"/>
        <rFont val="Arial Narrow"/>
        <family val="2"/>
      </rPr>
      <t xml:space="preserve">The overtime calculation will include any hours worked during a </t>
    </r>
    <r>
      <rPr>
        <b/>
        <u/>
        <sz val="8"/>
        <color rgb="FFC00000"/>
        <rFont val="Arial Narrow"/>
        <family val="2"/>
      </rPr>
      <t>split week</t>
    </r>
    <r>
      <rPr>
        <sz val="8"/>
        <rFont val="Arial Narrow"/>
        <family val="2"/>
      </rPr>
      <t xml:space="preserve"> from the previous time report, but will not be reflected in your grand total of </t>
    </r>
    <r>
      <rPr>
        <b/>
        <sz val="8"/>
        <color rgb="FFC00000"/>
        <rFont val="Arial Narrow"/>
        <family val="2"/>
      </rPr>
      <t xml:space="preserve">“Actual Hours Worked.” </t>
    </r>
    <r>
      <rPr>
        <sz val="8"/>
        <rFont val="Arial Narrow"/>
        <family val="2"/>
      </rPr>
      <t xml:space="preserve"> The grand total for </t>
    </r>
    <r>
      <rPr>
        <b/>
        <sz val="8"/>
        <color rgb="FFC00000"/>
        <rFont val="Arial Narrow"/>
        <family val="2"/>
      </rPr>
      <t>“Actual Hours Worked”</t>
    </r>
    <r>
      <rPr>
        <sz val="8"/>
        <rFont val="Arial Narrow"/>
        <family val="2"/>
      </rPr>
      <t xml:space="preserve"> of the current time report will only reflect the hours for the current period because the employee was paid in the previous payroll period.  The hours are only being used to calculate in overtime due to a </t>
    </r>
    <r>
      <rPr>
        <b/>
        <u/>
        <sz val="8"/>
        <color rgb="FFC00000"/>
        <rFont val="Arial Narrow"/>
        <family val="2"/>
      </rPr>
      <t>split week</t>
    </r>
    <r>
      <rPr>
        <sz val="8"/>
        <rFont val="Arial Narrow"/>
        <family val="2"/>
      </rPr>
      <t xml:space="preserve">.
</t>
    </r>
  </si>
  <si>
    <t>Month</t>
  </si>
  <si>
    <t>SM</t>
  </si>
  <si>
    <t>Pay</t>
  </si>
  <si>
    <t xml:space="preserve">Employment Action </t>
  </si>
  <si>
    <t>Includes Overtime</t>
  </si>
  <si>
    <t>No. of</t>
  </si>
  <si>
    <t>Pull</t>
  </si>
  <si>
    <t>Departments Key</t>
  </si>
  <si>
    <t>Time Sheets/Students/Intermittents</t>
  </si>
  <si>
    <t>P/R</t>
  </si>
  <si>
    <t>Period</t>
  </si>
  <si>
    <t xml:space="preserve">Forms Due to Human </t>
  </si>
  <si>
    <t>Worked Between</t>
  </si>
  <si>
    <t>WKs</t>
  </si>
  <si>
    <t>Time</t>
  </si>
  <si>
    <t>Pay Day</t>
  </si>
  <si>
    <t>Begin Date</t>
  </si>
  <si>
    <t>End Date</t>
  </si>
  <si>
    <t>Resources by 9:00 a.m.</t>
  </si>
  <si>
    <t>These Dates</t>
  </si>
  <si>
    <t>7/1 - 7/15</t>
  </si>
  <si>
    <t>7/16 - 7/31</t>
  </si>
  <si>
    <t>8/1 - 8/15</t>
  </si>
  <si>
    <t>8/16 - 8/31</t>
  </si>
  <si>
    <t>9/1 - 9/15</t>
  </si>
  <si>
    <t>9/16 - 9/30</t>
  </si>
  <si>
    <t>10/1 - 10/15</t>
  </si>
  <si>
    <t>10/16 - 10/31</t>
  </si>
  <si>
    <t>11/1 - 11/15</t>
  </si>
  <si>
    <t>11/16 - 11/30</t>
  </si>
  <si>
    <t>12/1 - 12/15</t>
  </si>
  <si>
    <t>12/16 - 12/31</t>
  </si>
  <si>
    <t>1/1-1/15</t>
  </si>
  <si>
    <t>1/16-1/31</t>
  </si>
  <si>
    <t>2/1-2/15</t>
  </si>
  <si>
    <t>2/16-2/28</t>
  </si>
  <si>
    <t>3/1-3/15</t>
  </si>
  <si>
    <t>3/16-3/31</t>
  </si>
  <si>
    <t>4/1-4/15</t>
  </si>
  <si>
    <t>4/16-4/30</t>
  </si>
  <si>
    <t>5/1-5/15</t>
  </si>
  <si>
    <t>5/16-5/31</t>
  </si>
  <si>
    <t>6/1-6/15</t>
  </si>
  <si>
    <t>6/16-6/30</t>
  </si>
  <si>
    <t xml:space="preserve"> </t>
  </si>
  <si>
    <t>Day of The Week</t>
  </si>
  <si>
    <t>Compensatory Time Used</t>
  </si>
  <si>
    <t>Holiday</t>
  </si>
  <si>
    <t>Medical Leave</t>
  </si>
  <si>
    <t>Personal Leave</t>
  </si>
  <si>
    <t>Administrative Closing/Leave</t>
  </si>
  <si>
    <t>Jury Duty</t>
  </si>
  <si>
    <t>Military Leave</t>
  </si>
  <si>
    <t>Leave Without Pay</t>
  </si>
  <si>
    <t>Totals</t>
  </si>
  <si>
    <t>Yes</t>
  </si>
  <si>
    <t>.</t>
  </si>
  <si>
    <t>July 2026</t>
  </si>
  <si>
    <t>August 2026</t>
  </si>
  <si>
    <t>September 2026</t>
  </si>
  <si>
    <t>Holiday 7/3/26</t>
  </si>
  <si>
    <t>Holiday 9/7/26</t>
  </si>
  <si>
    <t>October 2026</t>
  </si>
  <si>
    <t>November 2026</t>
  </si>
  <si>
    <t>Holiday 11/25-11/27/26</t>
  </si>
  <si>
    <t>December 2026</t>
  </si>
  <si>
    <t>Holiday 12/23 -12/31/26</t>
  </si>
  <si>
    <t>January 2027</t>
  </si>
  <si>
    <t>Holiday 1/1/27 and 1/18/27</t>
  </si>
  <si>
    <t>February 2027</t>
  </si>
  <si>
    <t>March 2027</t>
  </si>
  <si>
    <t>Holiday 03/26/27</t>
  </si>
  <si>
    <t>April 2027</t>
  </si>
  <si>
    <t>May 2027</t>
  </si>
  <si>
    <t>Holiday 5/31/27</t>
  </si>
  <si>
    <t>June 2027</t>
  </si>
  <si>
    <t>06/14-06/27</t>
  </si>
  <si>
    <t>06/28-7/11</t>
  </si>
  <si>
    <t>7/12-7/25</t>
  </si>
  <si>
    <t>7/26-8/8</t>
  </si>
  <si>
    <t>8/9-8/22</t>
  </si>
  <si>
    <t>8/23-9/5</t>
  </si>
  <si>
    <t>9/6-9/19</t>
  </si>
  <si>
    <t>9/20-10/3</t>
  </si>
  <si>
    <t>10/4-10/17</t>
  </si>
  <si>
    <t>10/18-10/31</t>
  </si>
  <si>
    <t>11/1-11/14</t>
  </si>
  <si>
    <t>11/15-11/28</t>
  </si>
  <si>
    <t>11/29-12/19</t>
  </si>
  <si>
    <t>12/20-1/9</t>
  </si>
  <si>
    <t>1/10-1/23</t>
  </si>
  <si>
    <t>1/24-2/6</t>
  </si>
  <si>
    <t>2/7-2/20</t>
  </si>
  <si>
    <t>2/21-3/6</t>
  </si>
  <si>
    <t>3/7-3/20</t>
  </si>
  <si>
    <t>3/21-4/3</t>
  </si>
  <si>
    <t>4/4-4/24</t>
  </si>
  <si>
    <t>4/25-5/8</t>
  </si>
  <si>
    <t>5/9-5/22</t>
  </si>
  <si>
    <t>5/23-6/12</t>
  </si>
  <si>
    <t>Tuesday, July 7, 2026</t>
  </si>
  <si>
    <t>Thursday, July 23, 2026</t>
  </si>
  <si>
    <t>Thursday, August 6, 2026</t>
  </si>
  <si>
    <t>Friday, August 21, 2026</t>
  </si>
  <si>
    <t>Friday, September 5, 2026</t>
  </si>
  <si>
    <t>Tuesday, September 22, 2026</t>
  </si>
  <si>
    <t>Wednesday, October 7, 2026</t>
  </si>
  <si>
    <t>Thursday, October 22, 2026</t>
  </si>
  <si>
    <t>Thursday, November 5, 2026</t>
  </si>
  <si>
    <t>Wednesday, November 18, 2026</t>
  </si>
  <si>
    <t>Friday, December 4, 2026</t>
  </si>
  <si>
    <t>Thursday, December 10, 2026</t>
  </si>
  <si>
    <t>Thursday, January 7, 2027</t>
  </si>
  <si>
    <t>Thursday, January 21, 2027</t>
  </si>
  <si>
    <t>Thursday, February 4, 2027</t>
  </si>
  <si>
    <t>Thursday, February 18, 2027</t>
  </si>
  <si>
    <t>Friday, March 5, 2027</t>
  </si>
  <si>
    <t>Monday, March 22, 2027</t>
  </si>
  <si>
    <t>Wednesday, April 7, 2027</t>
  </si>
  <si>
    <t>Thursday, April 22, 2027</t>
  </si>
  <si>
    <t>Thursday, May 6, 2027</t>
  </si>
  <si>
    <t>Thursday, May 20, 2027</t>
  </si>
  <si>
    <t>Monday, June 7, 2027</t>
  </si>
  <si>
    <t>Tuesday, June 22, 2027</t>
  </si>
  <si>
    <t>Wednesday, July 15, 2026</t>
  </si>
  <si>
    <t>Friday, July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</si>
</sst>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F800]dddd\,\ mmmm\ dd\,\ yyyy"/>
    <numFmt numFmtId="166" formatCode="[$-409]mmmm\ d\,\ yyyy;@"/>
    <numFmt numFmtId="167" formatCode=";;;"/>
  </numFmts>
  <fonts count="21" x14ac:knownFonts="1">
    <font>
      <sz val="10"/>
      <color theme="1"/>
      <name val="Arial Narrow"/>
      <family val="2"/>
    </font>
    <font>
      <b/>
      <sz val="10"/>
      <color theme="1"/>
      <name val="Arial Narrow"/>
      <family val="2"/>
    </font>
    <font>
      <sz val="10"/>
      <name val="Arial"/>
      <family val="2"/>
    </font>
    <font>
      <b/>
      <sz val="18"/>
      <color theme="1" tint="0.249977111117893"/>
      <name val="Arial Narrow"/>
      <family val="2"/>
    </font>
    <font>
      <b/>
      <u/>
      <sz val="10"/>
      <name val="Arial Narrow"/>
      <family val="2"/>
    </font>
    <font>
      <sz val="10"/>
      <name val="Arial Narrow"/>
      <family val="2"/>
    </font>
    <font>
      <b/>
      <sz val="10"/>
      <name val="Arial Narrow"/>
      <family val="2"/>
    </font>
    <font>
      <b/>
      <sz val="10"/>
      <color rgb="FF5C0033"/>
      <name val="Arial Narrow"/>
      <family val="2"/>
    </font>
    <font>
      <sz val="9"/>
      <name val="Arial Narrow"/>
      <family val="2"/>
    </font>
    <font>
      <sz val="8"/>
      <name val="Arial Narrow"/>
      <family val="2"/>
    </font>
    <font>
      <b/>
      <sz val="8"/>
      <color rgb="FFC00000"/>
      <name val="Arial Narrow"/>
      <family val="2"/>
    </font>
    <font>
      <b/>
      <u/>
      <sz val="8"/>
      <color rgb="FFC00000"/>
      <name val="Arial Narrow"/>
      <family val="2"/>
    </font>
    <font>
      <b/>
      <sz val="8"/>
      <color theme="1"/>
      <name val="Arial Narrow"/>
      <family val="2"/>
    </font>
    <font>
      <sz val="8"/>
      <color theme="1"/>
      <name val="Arial Narrow"/>
      <family val="2"/>
    </font>
    <font>
      <b/>
      <sz val="12"/>
      <color theme="1"/>
      <name val="Arial Narrow"/>
      <family val="2"/>
    </font>
    <font>
      <sz val="12"/>
      <color theme="1"/>
      <name val="Arial Narrow"/>
      <family val="2"/>
    </font>
    <font>
      <b/>
      <sz val="14"/>
      <color theme="0"/>
      <name val="Times New Roman"/>
      <family val="1"/>
    </font>
    <font>
      <b/>
      <sz val="14"/>
      <name val="Times New Roman"/>
      <family val="1"/>
    </font>
    <font>
      <sz val="14"/>
      <name val="Times New Roman"/>
      <family val="1"/>
    </font>
    <font>
      <sz val="14"/>
      <color theme="0"/>
      <name val="Times New Roman"/>
      <family val="1"/>
    </font>
    <font>
      <i/>
      <sz val="14"/>
      <name val="Times New Roman"/>
      <family val="1"/>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666B6"/>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99"/>
        <bgColor indexed="64"/>
      </patternFill>
    </fill>
    <fill>
      <patternFill patternType="solid">
        <fgColor rgb="FFFFFF66"/>
        <bgColor indexed="64"/>
      </patternFill>
    </fill>
    <fill>
      <patternFill patternType="solid">
        <fgColor rgb="FF99FF99"/>
        <bgColor indexed="64"/>
      </patternFill>
    </fill>
  </fills>
  <borders count="37">
    <border>
      <left/>
      <right/>
      <top/>
      <bottom/>
      <diagonal/>
    </border>
    <border>
      <left/>
      <right/>
      <top style="medium">
        <color indexed="64"/>
      </top>
      <bottom style="medium">
        <color indexed="64"/>
      </bottom>
      <diagonal/>
    </border>
    <border>
      <left/>
      <right/>
      <top/>
      <bottom style="medium">
        <color indexed="64"/>
      </bottom>
      <diagonal/>
    </border>
    <border>
      <left/>
      <right/>
      <top style="double">
        <color auto="1"/>
      </top>
      <bottom/>
      <diagonal/>
    </border>
    <border>
      <left/>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double">
        <color auto="1"/>
      </top>
      <bottom style="double">
        <color auto="1"/>
      </bottom>
      <diagonal/>
    </border>
    <border>
      <left style="hair">
        <color auto="1"/>
      </left>
      <right/>
      <top/>
      <bottom/>
      <diagonal/>
    </border>
    <border>
      <left style="hair">
        <color auto="1"/>
      </left>
      <right/>
      <top style="double">
        <color auto="1"/>
      </top>
      <bottom/>
      <diagonal/>
    </border>
    <border>
      <left/>
      <right style="hair">
        <color auto="1"/>
      </right>
      <top style="double">
        <color auto="1"/>
      </top>
      <bottom/>
      <diagonal/>
    </border>
    <border>
      <left/>
      <right style="hair">
        <color auto="1"/>
      </right>
      <top/>
      <bottom/>
      <diagonal/>
    </border>
    <border>
      <left style="hair">
        <color auto="1"/>
      </left>
      <right style="hair">
        <color auto="1"/>
      </right>
      <top/>
      <bottom style="double">
        <color auto="1"/>
      </bottom>
      <diagonal/>
    </border>
    <border>
      <left style="hair">
        <color auto="1"/>
      </left>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top style="double">
        <color auto="1"/>
      </top>
      <bottom style="double">
        <color auto="1"/>
      </bottom>
      <diagonal/>
    </border>
    <border>
      <left/>
      <right style="hair">
        <color auto="1"/>
      </right>
      <top style="double">
        <color auto="1"/>
      </top>
      <bottom style="double">
        <color auto="1"/>
      </bottom>
      <diagonal/>
    </border>
    <border>
      <left style="thin">
        <color indexed="64"/>
      </left>
      <right style="thin">
        <color indexed="64"/>
      </right>
      <top style="double">
        <color indexed="64"/>
      </top>
      <bottom/>
      <diagonal/>
    </border>
    <border>
      <left/>
      <right/>
      <top style="double">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top style="double">
        <color indexed="64"/>
      </top>
      <bottom style="medium">
        <color indexed="64"/>
      </bottom>
      <diagonal/>
    </border>
  </borders>
  <cellStyleXfs count="2">
    <xf numFmtId="0" fontId="0" fillId="0" borderId="0"/>
    <xf numFmtId="0" fontId="2" fillId="0" borderId="0"/>
  </cellStyleXfs>
  <cellXfs count="203">
    <xf numFmtId="0" fontId="0" fillId="0" borderId="0" xfId="0"/>
    <xf numFmtId="0" fontId="1" fillId="0" borderId="0" xfId="0" applyFont="1"/>
    <xf numFmtId="0" fontId="1" fillId="0" borderId="0" xfId="0" applyFont="1" applyAlignment="1">
      <alignment horizontal="center" vertical="top"/>
    </xf>
    <xf numFmtId="165" fontId="6" fillId="2" borderId="0" xfId="1" applyNumberFormat="1" applyFont="1" applyFill="1" applyAlignment="1" applyProtection="1">
      <alignment horizontal="left" vertical="center"/>
      <protection hidden="1"/>
    </xf>
    <xf numFmtId="164" fontId="5" fillId="2" borderId="0" xfId="1" applyNumberFormat="1" applyFont="1" applyFill="1" applyProtection="1">
      <protection hidden="1"/>
    </xf>
    <xf numFmtId="166" fontId="6" fillId="2" borderId="0" xfId="1" applyNumberFormat="1" applyFont="1" applyFill="1" applyAlignment="1" applyProtection="1">
      <alignment horizontal="left" vertical="center"/>
      <protection hidden="1"/>
    </xf>
    <xf numFmtId="166" fontId="6" fillId="3" borderId="0" xfId="1" applyNumberFormat="1" applyFont="1" applyFill="1" applyAlignment="1" applyProtection="1">
      <alignment horizontal="left" vertical="center"/>
      <protection hidden="1"/>
    </xf>
    <xf numFmtId="0" fontId="6" fillId="3" borderId="0" xfId="1" applyFont="1" applyFill="1" applyAlignment="1" applyProtection="1">
      <alignment horizontal="left" vertical="center"/>
      <protection hidden="1"/>
    </xf>
    <xf numFmtId="165" fontId="6" fillId="3" borderId="0" xfId="1" applyNumberFormat="1" applyFont="1" applyFill="1" applyAlignment="1" applyProtection="1">
      <alignment horizontal="left" vertical="center"/>
      <protection hidden="1"/>
    </xf>
    <xf numFmtId="0" fontId="0" fillId="0" borderId="0" xfId="0" applyAlignment="1">
      <alignment horizontal="left"/>
    </xf>
    <xf numFmtId="0" fontId="5" fillId="2" borderId="0" xfId="1" applyFont="1" applyFill="1" applyAlignment="1">
      <alignment horizontal="left"/>
    </xf>
    <xf numFmtId="0" fontId="1" fillId="0" borderId="0" xfId="0" applyFont="1" applyAlignment="1">
      <alignment horizontal="left" vertical="top"/>
    </xf>
    <xf numFmtId="166" fontId="6" fillId="6" borderId="9" xfId="1" applyNumberFormat="1" applyFont="1" applyFill="1" applyBorder="1" applyAlignment="1" applyProtection="1">
      <alignment horizontal="left" vertical="center"/>
      <protection hidden="1"/>
    </xf>
    <xf numFmtId="165" fontId="6" fillId="6" borderId="9" xfId="1" applyNumberFormat="1" applyFont="1" applyFill="1" applyBorder="1" applyAlignment="1" applyProtection="1">
      <alignment horizontal="left" vertical="center"/>
      <protection hidden="1"/>
    </xf>
    <xf numFmtId="4" fontId="7" fillId="6" borderId="14" xfId="1" applyNumberFormat="1" applyFont="1" applyFill="1" applyBorder="1" applyAlignment="1" applyProtection="1">
      <alignment vertical="center" wrapText="1"/>
      <protection hidden="1"/>
    </xf>
    <xf numFmtId="0" fontId="1" fillId="0" borderId="9" xfId="0" applyFont="1" applyBorder="1" applyAlignment="1" applyProtection="1">
      <alignment horizontal="center" vertical="top"/>
      <protection hidden="1"/>
    </xf>
    <xf numFmtId="0" fontId="1" fillId="0" borderId="9" xfId="0" applyFont="1" applyBorder="1" applyAlignment="1" applyProtection="1">
      <alignment horizontal="center" vertical="top" wrapText="1"/>
      <protection hidden="1"/>
    </xf>
    <xf numFmtId="0" fontId="1" fillId="0" borderId="18" xfId="0" applyFont="1" applyBorder="1" applyAlignment="1" applyProtection="1">
      <alignment horizontal="center" vertical="top" wrapText="1"/>
      <protection hidden="1"/>
    </xf>
    <xf numFmtId="0" fontId="1" fillId="6" borderId="9" xfId="0" applyFont="1" applyFill="1" applyBorder="1" applyAlignment="1" applyProtection="1">
      <alignment horizontal="center" vertical="top"/>
      <protection hidden="1"/>
    </xf>
    <xf numFmtId="0" fontId="1" fillId="0" borderId="19" xfId="0" applyFont="1" applyBorder="1" applyAlignment="1" applyProtection="1">
      <alignment horizontal="center" vertical="top"/>
      <protection hidden="1"/>
    </xf>
    <xf numFmtId="0" fontId="1" fillId="6" borderId="14" xfId="0" applyFont="1" applyFill="1" applyBorder="1" applyAlignment="1" applyProtection="1">
      <alignment horizontal="center" vertical="top"/>
      <protection hidden="1"/>
    </xf>
    <xf numFmtId="0" fontId="1" fillId="5" borderId="14" xfId="0" applyFont="1" applyFill="1" applyBorder="1" applyAlignment="1" applyProtection="1">
      <alignment horizontal="center" vertical="top"/>
      <protection hidden="1"/>
    </xf>
    <xf numFmtId="0" fontId="0" fillId="5" borderId="14" xfId="0" applyFill="1" applyBorder="1" applyAlignment="1" applyProtection="1">
      <alignment horizontal="center" vertical="top"/>
      <protection hidden="1"/>
    </xf>
    <xf numFmtId="4" fontId="1" fillId="5" borderId="14" xfId="0" applyNumberFormat="1" applyFont="1" applyFill="1" applyBorder="1" applyAlignment="1" applyProtection="1">
      <alignment horizontal="center" vertical="top" wrapText="1"/>
      <protection hidden="1"/>
    </xf>
    <xf numFmtId="166" fontId="0" fillId="0" borderId="5" xfId="0" applyNumberFormat="1" applyBorder="1" applyAlignment="1" applyProtection="1">
      <alignment horizontal="left"/>
      <protection hidden="1"/>
    </xf>
    <xf numFmtId="166" fontId="0" fillId="0" borderId="6" xfId="0" applyNumberFormat="1" applyBorder="1" applyAlignment="1" applyProtection="1">
      <alignment horizontal="left"/>
      <protection hidden="1"/>
    </xf>
    <xf numFmtId="0" fontId="0" fillId="6" borderId="9" xfId="0" applyFill="1" applyBorder="1" applyProtection="1">
      <protection hidden="1"/>
    </xf>
    <xf numFmtId="0" fontId="0" fillId="6" borderId="7" xfId="0" applyFill="1" applyBorder="1" applyProtection="1">
      <protection hidden="1"/>
    </xf>
    <xf numFmtId="4" fontId="1" fillId="6" borderId="9" xfId="0" applyNumberFormat="1" applyFont="1" applyFill="1" applyBorder="1" applyProtection="1">
      <protection hidden="1"/>
    </xf>
    <xf numFmtId="0" fontId="0" fillId="6" borderId="14" xfId="0" applyFill="1" applyBorder="1" applyProtection="1">
      <protection hidden="1"/>
    </xf>
    <xf numFmtId="0" fontId="6" fillId="2" borderId="0" xfId="1" applyFont="1" applyFill="1" applyProtection="1">
      <protection hidden="1"/>
    </xf>
    <xf numFmtId="0" fontId="0" fillId="0" borderId="0" xfId="0" applyProtection="1">
      <protection hidden="1"/>
    </xf>
    <xf numFmtId="0" fontId="0" fillId="0" borderId="2" xfId="0" applyBorder="1" applyProtection="1">
      <protection hidden="1"/>
    </xf>
    <xf numFmtId="0" fontId="1" fillId="0" borderId="0" xfId="0" applyFont="1" applyAlignment="1" applyProtection="1">
      <alignment horizontal="center"/>
      <protection hidden="1"/>
    </xf>
    <xf numFmtId="164" fontId="5" fillId="2" borderId="0" xfId="1" applyNumberFormat="1" applyFont="1" applyFill="1" applyAlignment="1" applyProtection="1">
      <alignment horizontal="left"/>
      <protection hidden="1"/>
    </xf>
    <xf numFmtId="0" fontId="5" fillId="2" borderId="0" xfId="1" applyFont="1" applyFill="1" applyAlignment="1" applyProtection="1">
      <alignment horizontal="left"/>
      <protection hidden="1"/>
    </xf>
    <xf numFmtId="0" fontId="1" fillId="0" borderId="0" xfId="0" applyFont="1" applyAlignment="1" applyProtection="1">
      <alignment horizontal="center" vertical="top"/>
      <protection hidden="1"/>
    </xf>
    <xf numFmtId="0" fontId="1" fillId="0" borderId="0" xfId="0" applyFont="1" applyProtection="1">
      <protection hidden="1"/>
    </xf>
    <xf numFmtId="4" fontId="15" fillId="0" borderId="0" xfId="0" applyNumberFormat="1" applyFont="1" applyAlignment="1" applyProtection="1">
      <alignment vertical="top" wrapText="1"/>
      <protection hidden="1"/>
    </xf>
    <xf numFmtId="166" fontId="5" fillId="2" borderId="8" xfId="1" applyNumberFormat="1" applyFont="1" applyFill="1" applyBorder="1" applyAlignment="1" applyProtection="1">
      <alignment horizontal="left"/>
      <protection hidden="1"/>
    </xf>
    <xf numFmtId="166" fontId="5" fillId="2" borderId="8" xfId="1" applyNumberFormat="1" applyFont="1" applyFill="1" applyBorder="1" applyProtection="1">
      <protection hidden="1"/>
    </xf>
    <xf numFmtId="4" fontId="0" fillId="0" borderId="8" xfId="0" applyNumberFormat="1" applyBorder="1" applyProtection="1">
      <protection hidden="1"/>
    </xf>
    <xf numFmtId="0" fontId="0" fillId="0" borderId="8" xfId="0" applyBorder="1" applyProtection="1">
      <protection hidden="1"/>
    </xf>
    <xf numFmtId="4" fontId="0" fillId="0" borderId="8" xfId="0" applyNumberFormat="1" applyBorder="1" applyProtection="1">
      <protection locked="0"/>
    </xf>
    <xf numFmtId="0" fontId="0" fillId="0" borderId="5" xfId="0" applyBorder="1" applyProtection="1">
      <protection hidden="1"/>
    </xf>
    <xf numFmtId="4" fontId="0" fillId="0" borderId="5" xfId="0" applyNumberFormat="1" applyBorder="1" applyProtection="1">
      <protection locked="0"/>
    </xf>
    <xf numFmtId="4" fontId="0" fillId="0" borderId="5" xfId="0" applyNumberFormat="1" applyBorder="1" applyProtection="1">
      <protection hidden="1"/>
    </xf>
    <xf numFmtId="0" fontId="0" fillId="0" borderId="6" xfId="0" applyBorder="1" applyProtection="1">
      <protection hidden="1"/>
    </xf>
    <xf numFmtId="4" fontId="0" fillId="0" borderId="6" xfId="0" applyNumberFormat="1" applyBorder="1" applyProtection="1">
      <protection locked="0"/>
    </xf>
    <xf numFmtId="4" fontId="0" fillId="0" borderId="6" xfId="0" applyNumberFormat="1" applyBorder="1" applyProtection="1">
      <protection hidden="1"/>
    </xf>
    <xf numFmtId="0" fontId="1" fillId="6" borderId="9" xfId="0" applyFont="1" applyFill="1" applyBorder="1" applyProtection="1">
      <protection hidden="1"/>
    </xf>
    <xf numFmtId="0" fontId="1" fillId="6" borderId="7" xfId="0" applyFont="1" applyFill="1" applyBorder="1" applyProtection="1">
      <protection hidden="1"/>
    </xf>
    <xf numFmtId="165" fontId="5" fillId="2" borderId="8" xfId="1" applyNumberFormat="1" applyFont="1" applyFill="1" applyBorder="1" applyAlignment="1" applyProtection="1">
      <alignment horizontal="left"/>
      <protection hidden="1"/>
    </xf>
    <xf numFmtId="165" fontId="5" fillId="2" borderId="5" xfId="1" applyNumberFormat="1" applyFont="1" applyFill="1" applyBorder="1" applyAlignment="1" applyProtection="1">
      <alignment horizontal="left"/>
      <protection hidden="1"/>
    </xf>
    <xf numFmtId="165" fontId="5" fillId="2" borderId="6" xfId="1" applyNumberFormat="1" applyFont="1" applyFill="1" applyBorder="1" applyAlignment="1" applyProtection="1">
      <alignment horizontal="left"/>
      <protection hidden="1"/>
    </xf>
    <xf numFmtId="166" fontId="6" fillId="6" borderId="9" xfId="1" applyNumberFormat="1" applyFont="1" applyFill="1" applyBorder="1" applyAlignment="1" applyProtection="1">
      <alignment horizontal="left"/>
      <protection hidden="1"/>
    </xf>
    <xf numFmtId="165" fontId="6" fillId="6" borderId="9" xfId="1" applyNumberFormat="1" applyFont="1" applyFill="1" applyBorder="1" applyAlignment="1" applyProtection="1">
      <alignment horizontal="left"/>
      <protection hidden="1"/>
    </xf>
    <xf numFmtId="4" fontId="7" fillId="6" borderId="14" xfId="1" applyNumberFormat="1" applyFont="1" applyFill="1" applyBorder="1" applyAlignment="1" applyProtection="1">
      <alignment wrapText="1"/>
      <protection hidden="1"/>
    </xf>
    <xf numFmtId="0" fontId="1" fillId="6" borderId="14" xfId="0"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0" fillId="5" borderId="14" xfId="0" applyFill="1" applyBorder="1" applyAlignment="1" applyProtection="1">
      <alignment horizontal="center"/>
      <protection hidden="1"/>
    </xf>
    <xf numFmtId="4" fontId="1" fillId="5" borderId="14" xfId="0" applyNumberFormat="1" applyFont="1" applyFill="1" applyBorder="1" applyAlignment="1" applyProtection="1">
      <alignment horizontal="center" wrapText="1"/>
      <protection hidden="1"/>
    </xf>
    <xf numFmtId="4" fontId="7" fillId="6" borderId="14" xfId="1" applyNumberFormat="1" applyFont="1" applyFill="1" applyBorder="1" applyAlignment="1">
      <alignment vertical="center" wrapText="1"/>
    </xf>
    <xf numFmtId="2" fontId="5" fillId="2" borderId="8" xfId="1" applyNumberFormat="1" applyFont="1" applyFill="1" applyBorder="1" applyProtection="1">
      <protection locked="0"/>
    </xf>
    <xf numFmtId="2" fontId="0" fillId="0" borderId="5" xfId="0" applyNumberFormat="1" applyBorder="1" applyProtection="1">
      <protection locked="0"/>
    </xf>
    <xf numFmtId="2" fontId="0" fillId="0" borderId="6" xfId="0" applyNumberFormat="1" applyBorder="1" applyProtection="1">
      <protection locked="0"/>
    </xf>
    <xf numFmtId="2" fontId="5" fillId="2" borderId="8" xfId="1" applyNumberFormat="1" applyFont="1" applyFill="1" applyBorder="1" applyProtection="1">
      <protection hidden="1"/>
    </xf>
    <xf numFmtId="4" fontId="5" fillId="2" borderId="8" xfId="1" applyNumberFormat="1" applyFont="1" applyFill="1" applyBorder="1" applyProtection="1">
      <protection hidden="1"/>
    </xf>
    <xf numFmtId="4" fontId="0" fillId="0" borderId="5" xfId="0" applyNumberFormat="1" applyBorder="1"/>
    <xf numFmtId="4" fontId="0" fillId="0" borderId="6" xfId="0" applyNumberFormat="1" applyBorder="1"/>
    <xf numFmtId="4" fontId="0" fillId="0" borderId="8" xfId="0" applyNumberFormat="1" applyBorder="1"/>
    <xf numFmtId="0" fontId="14" fillId="0" borderId="0" xfId="0" applyFont="1" applyAlignment="1" applyProtection="1">
      <alignment horizontal="center" vertical="top" wrapText="1"/>
      <protection hidden="1"/>
    </xf>
    <xf numFmtId="4" fontId="14" fillId="0" borderId="0" xfId="0" applyNumberFormat="1" applyFont="1" applyAlignment="1" applyProtection="1">
      <alignment horizontal="center" vertical="top" wrapText="1"/>
      <protection hidden="1"/>
    </xf>
    <xf numFmtId="0" fontId="12" fillId="0" borderId="0" xfId="0" applyFont="1" applyAlignment="1" applyProtection="1">
      <alignment horizontal="center" vertical="top" wrapText="1"/>
      <protection hidden="1"/>
    </xf>
    <xf numFmtId="0" fontId="12" fillId="10" borderId="0" xfId="0" applyFont="1" applyFill="1" applyAlignment="1" applyProtection="1">
      <alignment horizontal="center" vertical="top" wrapText="1"/>
      <protection hidden="1"/>
    </xf>
    <xf numFmtId="0" fontId="12" fillId="11" borderId="0" xfId="0" applyFont="1" applyFill="1" applyAlignment="1" applyProtection="1">
      <alignment horizontal="center" vertical="top" wrapText="1"/>
      <protection hidden="1"/>
    </xf>
    <xf numFmtId="0" fontId="14" fillId="0" borderId="0" xfId="0" applyFont="1" applyAlignment="1" applyProtection="1">
      <alignment vertical="top" wrapText="1"/>
      <protection hidden="1"/>
    </xf>
    <xf numFmtId="0" fontId="13" fillId="0" borderId="0" xfId="0" applyFont="1" applyAlignment="1" applyProtection="1">
      <alignment vertical="top" wrapText="1"/>
      <protection hidden="1"/>
    </xf>
    <xf numFmtId="0" fontId="13" fillId="10" borderId="0" xfId="0" applyFont="1" applyFill="1" applyAlignment="1" applyProtection="1">
      <alignment vertical="top" wrapText="1"/>
      <protection hidden="1"/>
    </xf>
    <xf numFmtId="0" fontId="13" fillId="11" borderId="0" xfId="0" applyFont="1" applyFill="1" applyAlignment="1" applyProtection="1">
      <alignment vertical="top" wrapText="1"/>
      <protection hidden="1"/>
    </xf>
    <xf numFmtId="0" fontId="15" fillId="0" borderId="0" xfId="0" applyFont="1" applyAlignment="1" applyProtection="1">
      <alignment vertical="top" wrapText="1"/>
      <protection hidden="1"/>
    </xf>
    <xf numFmtId="167" fontId="13" fillId="0" borderId="0" xfId="0" applyNumberFormat="1" applyFont="1" applyAlignment="1" applyProtection="1">
      <alignment vertical="top" wrapText="1"/>
      <protection hidden="1"/>
    </xf>
    <xf numFmtId="4" fontId="15" fillId="0" borderId="0" xfId="0" applyNumberFormat="1" applyFont="1" applyAlignment="1" applyProtection="1">
      <alignment vertical="top" wrapText="1"/>
      <protection locked="0"/>
    </xf>
    <xf numFmtId="0" fontId="5" fillId="2" borderId="8" xfId="1" applyFont="1" applyFill="1" applyBorder="1" applyAlignment="1" applyProtection="1">
      <alignment horizontal="left"/>
      <protection hidden="1"/>
    </xf>
    <xf numFmtId="0" fontId="5" fillId="2" borderId="8" xfId="1" applyFont="1" applyFill="1" applyBorder="1" applyProtection="1">
      <protection hidden="1"/>
    </xf>
    <xf numFmtId="0" fontId="0" fillId="0" borderId="5" xfId="0" applyBorder="1" applyAlignment="1" applyProtection="1">
      <alignment horizontal="left"/>
      <protection hidden="1"/>
    </xf>
    <xf numFmtId="0" fontId="16" fillId="7" borderId="20" xfId="1" applyFont="1" applyFill="1" applyBorder="1" applyAlignment="1">
      <alignment horizontal="center"/>
    </xf>
    <xf numFmtId="0" fontId="17" fillId="8" borderId="20" xfId="1" applyFont="1" applyFill="1" applyBorder="1" applyAlignment="1">
      <alignment horizontal="center"/>
    </xf>
    <xf numFmtId="0" fontId="17" fillId="12" borderId="20" xfId="1" applyFont="1" applyFill="1" applyBorder="1" applyAlignment="1">
      <alignment horizontal="center"/>
    </xf>
    <xf numFmtId="0" fontId="18" fillId="9" borderId="20" xfId="1" applyFont="1" applyFill="1" applyBorder="1" applyAlignment="1">
      <alignment horizontal="center"/>
    </xf>
    <xf numFmtId="0" fontId="18" fillId="0" borderId="0" xfId="1" applyFont="1"/>
    <xf numFmtId="0" fontId="19" fillId="7" borderId="22" xfId="1" applyFont="1" applyFill="1" applyBorder="1"/>
    <xf numFmtId="0" fontId="16" fillId="7" borderId="0" xfId="1" applyFont="1" applyFill="1" applyAlignment="1">
      <alignment horizontal="center"/>
    </xf>
    <xf numFmtId="0" fontId="16" fillId="7" borderId="22" xfId="1" applyFont="1" applyFill="1" applyBorder="1" applyAlignment="1">
      <alignment horizontal="center"/>
    </xf>
    <xf numFmtId="0" fontId="17" fillId="8" borderId="22" xfId="1" applyFont="1" applyFill="1" applyBorder="1" applyAlignment="1">
      <alignment horizontal="center"/>
    </xf>
    <xf numFmtId="0" fontId="19" fillId="7" borderId="22" xfId="1" applyFont="1" applyFill="1" applyBorder="1" applyAlignment="1">
      <alignment horizontal="center"/>
    </xf>
    <xf numFmtId="0" fontId="17" fillId="12" borderId="22" xfId="1" applyFont="1" applyFill="1" applyBorder="1" applyAlignment="1">
      <alignment horizontal="center"/>
    </xf>
    <xf numFmtId="0" fontId="18" fillId="9" borderId="22" xfId="1" applyFont="1" applyFill="1" applyBorder="1" applyAlignment="1">
      <alignment horizontal="center"/>
    </xf>
    <xf numFmtId="0" fontId="16" fillId="7" borderId="23" xfId="1" applyFont="1" applyFill="1" applyBorder="1" applyAlignment="1">
      <alignment horizontal="center"/>
    </xf>
    <xf numFmtId="0" fontId="19" fillId="7" borderId="24" xfId="1" applyFont="1" applyFill="1" applyBorder="1"/>
    <xf numFmtId="0" fontId="19" fillId="7" borderId="24" xfId="1" applyFont="1" applyFill="1" applyBorder="1" applyAlignment="1">
      <alignment horizontal="left"/>
    </xf>
    <xf numFmtId="0" fontId="17" fillId="8" borderId="24" xfId="1" applyFont="1" applyFill="1" applyBorder="1" applyAlignment="1">
      <alignment horizontal="center"/>
    </xf>
    <xf numFmtId="0" fontId="19" fillId="7" borderId="24" xfId="1" applyFont="1" applyFill="1" applyBorder="1" applyAlignment="1">
      <alignment horizontal="center"/>
    </xf>
    <xf numFmtId="0" fontId="17" fillId="12" borderId="24" xfId="1" applyFont="1" applyFill="1" applyBorder="1" applyAlignment="1">
      <alignment horizontal="center"/>
    </xf>
    <xf numFmtId="0" fontId="18" fillId="9" borderId="24" xfId="1" applyFont="1" applyFill="1" applyBorder="1" applyAlignment="1">
      <alignment horizontal="left"/>
    </xf>
    <xf numFmtId="0" fontId="19" fillId="7" borderId="16" xfId="1" applyFont="1" applyFill="1" applyBorder="1" applyAlignment="1">
      <alignment horizontal="left"/>
    </xf>
    <xf numFmtId="0" fontId="19" fillId="7" borderId="25" xfId="1" applyFont="1" applyFill="1" applyBorder="1" applyAlignment="1">
      <alignment horizontal="left"/>
    </xf>
    <xf numFmtId="0" fontId="18" fillId="9" borderId="22" xfId="1" applyFont="1" applyFill="1" applyBorder="1"/>
    <xf numFmtId="0" fontId="18" fillId="9" borderId="22" xfId="1" applyFont="1" applyFill="1" applyBorder="1" applyAlignment="1">
      <alignment horizontal="left"/>
    </xf>
    <xf numFmtId="0" fontId="17" fillId="9" borderId="22" xfId="1" applyFont="1" applyFill="1" applyBorder="1" applyAlignment="1">
      <alignment horizontal="center"/>
    </xf>
    <xf numFmtId="0" fontId="17" fillId="9" borderId="23" xfId="1" applyFont="1" applyFill="1" applyBorder="1" applyAlignment="1">
      <alignment horizontal="center"/>
    </xf>
    <xf numFmtId="0" fontId="18" fillId="9" borderId="23" xfId="1" applyFont="1" applyFill="1" applyBorder="1" applyAlignment="1">
      <alignment horizontal="left"/>
    </xf>
    <xf numFmtId="0" fontId="17" fillId="9" borderId="22" xfId="1" applyFont="1" applyFill="1" applyBorder="1" applyAlignment="1">
      <alignment horizontal="left"/>
    </xf>
    <xf numFmtId="0" fontId="18" fillId="9" borderId="20" xfId="1" applyFont="1" applyFill="1" applyBorder="1" applyAlignment="1">
      <alignment horizontal="left"/>
    </xf>
    <xf numFmtId="0" fontId="18" fillId="9" borderId="26" xfId="1" applyFont="1" applyFill="1" applyBorder="1" applyAlignment="1">
      <alignment horizontal="left"/>
    </xf>
    <xf numFmtId="0" fontId="18" fillId="9" borderId="27" xfId="1" applyFont="1" applyFill="1" applyBorder="1" applyAlignment="1">
      <alignment horizontal="left"/>
    </xf>
    <xf numFmtId="49" fontId="17" fillId="0" borderId="22" xfId="0" applyNumberFormat="1" applyFont="1" applyBorder="1"/>
    <xf numFmtId="0" fontId="17" fillId="0" borderId="28" xfId="0" applyFont="1" applyBorder="1" applyAlignment="1">
      <alignment horizontal="center"/>
    </xf>
    <xf numFmtId="0" fontId="18" fillId="0" borderId="28" xfId="0" applyFont="1" applyBorder="1" applyAlignment="1">
      <alignment horizontal="left"/>
    </xf>
    <xf numFmtId="14" fontId="17" fillId="13" borderId="28" xfId="0" applyNumberFormat="1" applyFont="1" applyFill="1" applyBorder="1" applyAlignment="1">
      <alignment horizontal="center"/>
    </xf>
    <xf numFmtId="0" fontId="18" fillId="0" borderId="28" xfId="0" applyFont="1" applyBorder="1" applyAlignment="1">
      <alignment horizontal="center"/>
    </xf>
    <xf numFmtId="0" fontId="18" fillId="0" borderId="22" xfId="0" applyFont="1" applyBorder="1" applyAlignment="1">
      <alignment horizontal="center"/>
    </xf>
    <xf numFmtId="14" fontId="17" fillId="14" borderId="30" xfId="0" applyNumberFormat="1" applyFont="1" applyFill="1" applyBorder="1" applyAlignment="1">
      <alignment horizontal="center"/>
    </xf>
    <xf numFmtId="165" fontId="18" fillId="0" borderId="23" xfId="0" applyNumberFormat="1" applyFont="1" applyBorder="1" applyAlignment="1">
      <alignment horizontal="left"/>
    </xf>
    <xf numFmtId="165" fontId="18" fillId="0" borderId="30" xfId="0" applyNumberFormat="1" applyFont="1" applyBorder="1" applyAlignment="1">
      <alignment horizontal="left"/>
    </xf>
    <xf numFmtId="165" fontId="18" fillId="0" borderId="29" xfId="1" applyNumberFormat="1" applyFont="1" applyBorder="1" applyAlignment="1">
      <alignment horizontal="left"/>
    </xf>
    <xf numFmtId="165" fontId="18" fillId="0" borderId="30" xfId="1" applyNumberFormat="1" applyFont="1" applyBorder="1" applyAlignment="1">
      <alignment horizontal="left"/>
    </xf>
    <xf numFmtId="0" fontId="20" fillId="0" borderId="28" xfId="0" applyFont="1" applyBorder="1"/>
    <xf numFmtId="0" fontId="17" fillId="0" borderId="30" xfId="0" applyFont="1" applyBorder="1" applyAlignment="1">
      <alignment horizontal="center"/>
    </xf>
    <xf numFmtId="0" fontId="18" fillId="0" borderId="30" xfId="0" applyFont="1" applyBorder="1" applyAlignment="1">
      <alignment horizontal="left"/>
    </xf>
    <xf numFmtId="14" fontId="17" fillId="13" borderId="30" xfId="0" applyNumberFormat="1" applyFont="1" applyFill="1" applyBorder="1" applyAlignment="1">
      <alignment horizontal="center"/>
    </xf>
    <xf numFmtId="0" fontId="18" fillId="0" borderId="30" xfId="0" applyFont="1" applyBorder="1" applyAlignment="1">
      <alignment horizontal="center"/>
    </xf>
    <xf numFmtId="165" fontId="18" fillId="0" borderId="22" xfId="0" applyNumberFormat="1" applyFont="1" applyBorder="1" applyAlignment="1">
      <alignment horizontal="left"/>
    </xf>
    <xf numFmtId="165" fontId="18" fillId="0" borderId="31" xfId="1" applyNumberFormat="1" applyFont="1" applyBorder="1" applyAlignment="1">
      <alignment horizontal="left"/>
    </xf>
    <xf numFmtId="14" fontId="18" fillId="9" borderId="26" xfId="1" applyNumberFormat="1" applyFont="1" applyFill="1" applyBorder="1" applyAlignment="1">
      <alignment horizontal="center"/>
    </xf>
    <xf numFmtId="0" fontId="18" fillId="9" borderId="26" xfId="1" applyFont="1" applyFill="1" applyBorder="1" applyAlignment="1">
      <alignment horizontal="center"/>
    </xf>
    <xf numFmtId="165" fontId="18" fillId="9" borderId="31" xfId="1" applyNumberFormat="1" applyFont="1" applyFill="1" applyBorder="1" applyAlignment="1">
      <alignment horizontal="left"/>
    </xf>
    <xf numFmtId="165" fontId="18" fillId="9" borderId="30" xfId="1" applyNumberFormat="1" applyFont="1" applyFill="1" applyBorder="1" applyAlignment="1">
      <alignment horizontal="left"/>
    </xf>
    <xf numFmtId="49" fontId="17" fillId="0" borderId="33" xfId="0" applyNumberFormat="1" applyFont="1" applyBorder="1"/>
    <xf numFmtId="0" fontId="17" fillId="0" borderId="31" xfId="0" applyFont="1" applyBorder="1" applyAlignment="1">
      <alignment horizontal="center"/>
    </xf>
    <xf numFmtId="0" fontId="18" fillId="9" borderId="0" xfId="1" applyFont="1" applyFill="1" applyAlignment="1">
      <alignment horizontal="left"/>
    </xf>
    <xf numFmtId="0" fontId="18" fillId="0" borderId="28" xfId="0" applyFont="1" applyBorder="1"/>
    <xf numFmtId="14" fontId="18" fillId="0" borderId="30" xfId="0" applyNumberFormat="1" applyFont="1" applyBorder="1" applyAlignment="1">
      <alignment horizontal="center"/>
    </xf>
    <xf numFmtId="16" fontId="18" fillId="0" borderId="30" xfId="0" applyNumberFormat="1" applyFont="1" applyBorder="1" applyAlignment="1">
      <alignment horizontal="center"/>
    </xf>
    <xf numFmtId="49" fontId="17" fillId="2" borderId="33" xfId="0" applyNumberFormat="1" applyFont="1" applyFill="1" applyBorder="1"/>
    <xf numFmtId="0" fontId="18" fillId="2" borderId="30" xfId="0" applyFont="1" applyFill="1" applyBorder="1" applyAlignment="1">
      <alignment horizontal="left"/>
    </xf>
    <xf numFmtId="0" fontId="18" fillId="2" borderId="30" xfId="0" applyFont="1" applyFill="1" applyBorder="1" applyAlignment="1">
      <alignment horizontal="center"/>
    </xf>
    <xf numFmtId="165" fontId="18" fillId="2" borderId="30" xfId="0" applyNumberFormat="1" applyFont="1" applyFill="1" applyBorder="1" applyAlignment="1">
      <alignment horizontal="left"/>
    </xf>
    <xf numFmtId="0" fontId="18" fillId="2" borderId="28" xfId="0" applyFont="1" applyFill="1" applyBorder="1"/>
    <xf numFmtId="0" fontId="20" fillId="2" borderId="28" xfId="0" applyFont="1" applyFill="1" applyBorder="1"/>
    <xf numFmtId="16" fontId="18" fillId="2" borderId="30" xfId="0" applyNumberFormat="1" applyFont="1" applyFill="1" applyBorder="1" applyAlignment="1">
      <alignment horizontal="center"/>
    </xf>
    <xf numFmtId="14" fontId="17" fillId="13" borderId="30" xfId="0" applyNumberFormat="1" applyFont="1" applyFill="1" applyBorder="1" applyAlignment="1" applyProtection="1">
      <alignment horizontal="center"/>
      <protection locked="0"/>
    </xf>
    <xf numFmtId="0" fontId="17" fillId="2" borderId="30" xfId="0" applyFont="1" applyFill="1" applyBorder="1" applyAlignment="1">
      <alignment horizontal="center"/>
    </xf>
    <xf numFmtId="0" fontId="18" fillId="0" borderId="0" xfId="1" applyFont="1" applyAlignment="1">
      <alignment horizontal="left"/>
    </xf>
    <xf numFmtId="0" fontId="18" fillId="9" borderId="35" xfId="1" applyFont="1" applyFill="1" applyBorder="1" applyAlignment="1">
      <alignment horizontal="left"/>
    </xf>
    <xf numFmtId="0" fontId="18" fillId="9" borderId="32" xfId="1" applyFont="1" applyFill="1" applyBorder="1"/>
    <xf numFmtId="0" fontId="18" fillId="9" borderId="34" xfId="1" applyFont="1" applyFill="1" applyBorder="1"/>
    <xf numFmtId="0" fontId="18" fillId="9" borderId="34" xfId="1" applyFont="1" applyFill="1" applyBorder="1" applyAlignment="1">
      <alignment horizontal="left"/>
    </xf>
    <xf numFmtId="0" fontId="17" fillId="9" borderId="34" xfId="1" applyFont="1" applyFill="1" applyBorder="1" applyAlignment="1">
      <alignment horizontal="center"/>
    </xf>
    <xf numFmtId="0" fontId="18" fillId="9" borderId="34" xfId="1" applyFont="1" applyFill="1" applyBorder="1" applyAlignment="1">
      <alignment horizontal="center"/>
    </xf>
    <xf numFmtId="165" fontId="18" fillId="9" borderId="34" xfId="1" applyNumberFormat="1" applyFont="1" applyFill="1" applyBorder="1" applyAlignment="1">
      <alignment horizontal="left"/>
    </xf>
    <xf numFmtId="0" fontId="18" fillId="0" borderId="0" xfId="1" applyFont="1" applyAlignment="1">
      <alignment horizontal="center"/>
    </xf>
    <xf numFmtId="165" fontId="18" fillId="0" borderId="0" xfId="1" applyNumberFormat="1" applyFont="1" applyAlignment="1">
      <alignment horizontal="left"/>
    </xf>
    <xf numFmtId="4" fontId="1" fillId="6" borderId="9" xfId="0" applyNumberFormat="1" applyFont="1" applyFill="1" applyBorder="1"/>
    <xf numFmtId="0" fontId="16" fillId="7" borderId="36" xfId="1" applyFont="1" applyFill="1" applyBorder="1" applyAlignment="1">
      <alignment horizontal="center"/>
    </xf>
    <xf numFmtId="0" fontId="16" fillId="7" borderId="21" xfId="1" applyFont="1" applyFill="1" applyBorder="1" applyAlignment="1">
      <alignment horizontal="center"/>
    </xf>
    <xf numFmtId="0" fontId="0" fillId="0" borderId="2" xfId="0" applyBorder="1" applyAlignment="1" applyProtection="1">
      <alignment horizontal="left"/>
      <protection hidden="1"/>
    </xf>
    <xf numFmtId="0" fontId="1" fillId="0" borderId="4" xfId="0" applyFont="1" applyBorder="1" applyAlignment="1" applyProtection="1">
      <alignment horizontal="center"/>
      <protection hidden="1"/>
    </xf>
    <xf numFmtId="0" fontId="8" fillId="4" borderId="0" xfId="1" applyFont="1" applyFill="1" applyAlignment="1" applyProtection="1">
      <alignment horizontal="left" wrapText="1"/>
      <protection hidden="1"/>
    </xf>
    <xf numFmtId="0" fontId="8" fillId="4" borderId="0" xfId="1" applyFont="1" applyFill="1" applyAlignment="1" applyProtection="1">
      <alignment horizontal="left" vertical="top"/>
      <protection hidden="1"/>
    </xf>
    <xf numFmtId="0" fontId="3" fillId="2" borderId="0" xfId="1" applyFont="1" applyFill="1" applyAlignment="1" applyProtection="1">
      <alignment horizontal="center" vertical="center"/>
      <protection hidden="1"/>
    </xf>
    <xf numFmtId="0" fontId="4" fillId="0" borderId="4" xfId="1" applyFont="1" applyBorder="1" applyAlignment="1" applyProtection="1">
      <alignment horizontal="left" vertical="center" wrapText="1"/>
      <protection hidden="1"/>
    </xf>
    <xf numFmtId="0" fontId="4" fillId="0" borderId="0" xfId="1" applyFont="1" applyAlignment="1" applyProtection="1">
      <alignment horizontal="left" vertical="center" wrapText="1"/>
      <protection hidden="1"/>
    </xf>
    <xf numFmtId="0" fontId="4" fillId="0" borderId="2" xfId="1"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0"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165" fontId="5" fillId="2" borderId="1" xfId="1" applyNumberFormat="1" applyFont="1" applyFill="1" applyBorder="1" applyAlignment="1" applyProtection="1">
      <alignment horizontal="left" vertical="center"/>
      <protection hidden="1"/>
    </xf>
    <xf numFmtId="1" fontId="5" fillId="2" borderId="1" xfId="1" applyNumberFormat="1" applyFont="1" applyFill="1" applyBorder="1" applyAlignment="1" applyProtection="1">
      <alignment horizontal="left" vertical="center"/>
      <protection hidden="1"/>
    </xf>
    <xf numFmtId="0" fontId="7" fillId="6" borderId="14" xfId="1" applyFont="1" applyFill="1" applyBorder="1" applyAlignment="1" applyProtection="1">
      <alignment horizontal="left" vertical="center" wrapText="1"/>
      <protection hidden="1"/>
    </xf>
    <xf numFmtId="164" fontId="5" fillId="2" borderId="2" xfId="1" applyNumberFormat="1" applyFont="1" applyFill="1" applyBorder="1" applyAlignment="1" applyProtection="1">
      <alignment horizontal="left"/>
      <protection locked="0"/>
    </xf>
    <xf numFmtId="0" fontId="5" fillId="2" borderId="1" xfId="1" applyFont="1" applyFill="1" applyBorder="1" applyAlignment="1" applyProtection="1">
      <alignment horizontal="left"/>
      <protection locked="0"/>
    </xf>
    <xf numFmtId="165" fontId="5" fillId="2" borderId="2" xfId="1" applyNumberFormat="1" applyFont="1" applyFill="1" applyBorder="1" applyAlignment="1" applyProtection="1">
      <alignment horizontal="left"/>
      <protection hidden="1"/>
    </xf>
    <xf numFmtId="164" fontId="5" fillId="2" borderId="2" xfId="1" applyNumberFormat="1" applyFont="1" applyFill="1" applyBorder="1" applyAlignment="1" applyProtection="1">
      <alignment horizontal="left"/>
      <protection hidden="1"/>
    </xf>
    <xf numFmtId="0" fontId="9" fillId="0" borderId="11"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9" fillId="0" borderId="15" xfId="0" applyFont="1" applyBorder="1" applyAlignment="1" applyProtection="1">
      <alignment horizontal="left" vertical="top" wrapText="1"/>
      <protection hidden="1"/>
    </xf>
    <xf numFmtId="0" fontId="9" fillId="0" borderId="16"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7" fillId="6" borderId="14" xfId="1" applyFont="1" applyFill="1" applyBorder="1" applyAlignment="1" applyProtection="1">
      <alignment horizontal="left" wrapText="1"/>
      <protection hidden="1"/>
    </xf>
    <xf numFmtId="4" fontId="0" fillId="0" borderId="5" xfId="0" applyNumberFormat="1" applyBorder="1" applyProtection="1"/>
    <xf numFmtId="4" fontId="0" fillId="0" borderId="6" xfId="0" applyNumberFormat="1" applyBorder="1" applyProtection="1"/>
    <xf numFmtId="4" fontId="0" fillId="0" borderId="8" xfId="0" applyNumberFormat="1" applyBorder="1" applyProtection="1"/>
  </cellXfs>
  <cellStyles count="2">
    <cellStyle name="Normal" xfId="0" builtinId="0"/>
    <cellStyle name="Normal 2" xfId="1" xr:uid="{00000000-0005-0000-0000-000001000000}"/>
  </cellStyles>
  <dxfs count="39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8"/>
        <color theme="1"/>
        <name val="Arial Narrow"/>
        <scheme val="none"/>
      </font>
      <numFmt numFmtId="0" formatCode="General"/>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fill>
        <patternFill patternType="solid">
          <fgColor indexed="64"/>
          <bgColor rgb="FFFFFFCC"/>
        </patternFill>
      </fill>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fill>
        <patternFill patternType="solid">
          <fgColor indexed="64"/>
          <bgColor theme="9" tint="0.79998168889431442"/>
        </patternFill>
      </fill>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12"/>
        <color theme="1"/>
        <name val="Arial Narrow"/>
        <scheme val="none"/>
      </font>
      <numFmt numFmtId="4" formatCode="#,##0.00"/>
      <alignment horizontal="general" vertical="top" textRotation="0" wrapText="1" indent="0" justifyLastLine="0" shrinkToFit="0" readingOrder="0"/>
      <protection locked="1" hidden="1"/>
    </dxf>
    <dxf>
      <font>
        <b/>
        <i val="0"/>
        <strike val="0"/>
        <condense val="0"/>
        <extend val="0"/>
        <outline val="0"/>
        <shadow val="0"/>
        <u val="none"/>
        <vertAlign val="baseline"/>
        <sz val="12"/>
        <color theme="1"/>
        <name val="Arial Narrow"/>
        <scheme val="none"/>
      </font>
      <alignment horizontal="general" vertical="top" textRotation="0" wrapText="1" indent="0" justifyLastLine="0" shrinkToFit="0" readingOrder="0"/>
      <protection locked="1" hidden="1"/>
    </dxf>
    <dxf>
      <font>
        <strike val="0"/>
        <outline val="0"/>
        <shadow val="0"/>
        <u val="none"/>
        <vertAlign val="baseline"/>
        <sz val="8"/>
        <color theme="1"/>
        <name val="Arial Narrow"/>
        <scheme val="none"/>
      </font>
      <alignment horizontal="general" vertical="top" textRotation="0" wrapText="1" indent="0" justifyLastLine="0" shrinkToFit="0" readingOrder="0"/>
      <protection locked="1" hidden="1"/>
    </dxf>
    <dxf>
      <font>
        <b/>
        <i val="0"/>
        <strike val="0"/>
        <condense val="0"/>
        <extend val="0"/>
        <outline val="0"/>
        <shadow val="0"/>
        <u val="none"/>
        <vertAlign val="baseline"/>
        <sz val="8"/>
        <color theme="1"/>
        <name val="Arial Narrow"/>
        <scheme val="none"/>
      </font>
      <alignment horizontal="center" vertical="top" textRotation="0" wrapText="1" indent="0" justifyLastLine="0" shrinkToFit="0" readingOrder="0"/>
      <protection locked="1" hidden="1"/>
    </dxf>
  </dxfs>
  <tableStyles count="0" defaultTableStyle="TableStyleMedium2" defaultPivotStyle="PivotStyleLight16"/>
  <colors>
    <mruColors>
      <color rgb="FF7BDF95"/>
      <color rgb="FF00FF99"/>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b1890\Downloads\2024-2025%20Pull%20time%20Intermittent%20and%20Student%20Worker_0%20(2).xlsx" TargetMode="External"/><Relationship Id="rId1" Type="http://schemas.openxmlformats.org/officeDocument/2006/relationships/externalLinkPath" Target="file:///C:\Users\ab1890\Downloads\2024-2025%20Pull%20time%20Intermittent%20and%20Student%20Worker_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yroll Schedule"/>
      <sheetName val="Previous June Split WK HRS"/>
      <sheetName val="June 19, 2024 July 2, 2024"/>
      <sheetName val="July 3, 2024 - July 21, 2024"/>
      <sheetName val="July 22, 2024 - Aug 5, 2024"/>
      <sheetName val="Aug 6, 2024 - Aug 20, 2024"/>
      <sheetName val="Aug 21, 2024 - Sept 3, 2024"/>
      <sheetName val="Sept 4, 2024 - Sept 18, 2024"/>
      <sheetName val="Sept 19, 2024 - Oct 3, 2024"/>
      <sheetName val="Oct 4, 2024 - Oct 21, 2024"/>
      <sheetName val="Oct 22, 2024 - Nov 5, 2024"/>
      <sheetName val="Nov 6, 2024 - Nov 17, 2024"/>
      <sheetName val="Nov 18, 2024 - Dec 2, 2024"/>
      <sheetName val="Dec 3, 2024 - Dec 8, 2024"/>
      <sheetName val="Dec 9, 2024 - Jan 5, 2025"/>
      <sheetName val="Jan 6, 2025 - Jan 21, 2025"/>
      <sheetName val="Jan 22, 2025 - Feb 4, 2025"/>
      <sheetName val="Feb 5, 2025 - Feb 18, 2025"/>
      <sheetName val="Feb 19, 2025 - Mar 4, 2025"/>
      <sheetName val="Mar 5, 2025 - Mar 19, 2025"/>
      <sheetName val="Mar 20, 2025 - Apr 3, 2025"/>
      <sheetName val="Apr 4, 2025 - Apr 20, 2025"/>
      <sheetName val="April 21, 2025 - May 5, 2025"/>
      <sheetName val="May 6, 2025 - May 19, 2025"/>
      <sheetName val="May 20, 2025 - Jun 3, 2025"/>
      <sheetName val="Jun 6, 2025 - June 18, 20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0">
          <cell r="C30"/>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9" totalsRowShown="0" headerRowDxfId="395" dataDxfId="394">
  <autoFilter ref="A1:K9" xr:uid="{00000000-0009-0000-0100-000001000000}"/>
  <tableColumns count="11">
    <tableColumn id="1" xr3:uid="{00000000-0010-0000-0000-000001000000}" name="Day of The Week" dataDxfId="393"/>
    <tableColumn id="2" xr3:uid="{00000000-0010-0000-0000-000002000000}" name="Actual Hours Worked" dataDxfId="392"/>
    <tableColumn id="3" xr3:uid="{00000000-0010-0000-0000-000003000000}" name="Compensatory Time Used" dataDxfId="391"/>
    <tableColumn id="4" xr3:uid="{00000000-0010-0000-0000-000004000000}" name="Holiday" dataDxfId="390"/>
    <tableColumn id="5" xr3:uid="{00000000-0010-0000-0000-000005000000}" name="Medical Leave" dataDxfId="389"/>
    <tableColumn id="6" xr3:uid="{00000000-0010-0000-0000-000006000000}" name="Personal Leave" dataDxfId="388"/>
    <tableColumn id="7" xr3:uid="{00000000-0010-0000-0000-000007000000}" name="Administrative Closing/Leave" dataDxfId="387"/>
    <tableColumn id="8" xr3:uid="{00000000-0010-0000-0000-000008000000}" name="Jury Duty" dataDxfId="386"/>
    <tableColumn id="9" xr3:uid="{00000000-0010-0000-0000-000009000000}" name="Military Leave" dataDxfId="385"/>
    <tableColumn id="10" xr3:uid="{00000000-0010-0000-0000-00000A000000}" name="Leave Without Pay" dataDxfId="384"/>
    <tableColumn id="11" xr3:uid="{00000000-0010-0000-0000-00000B000000}" name="Totals" dataDxfId="383">
      <calculatedColumnFormula>SUM(Table1[[#This Row],[Actual Hours Worked]:[Leave Without Pay]])</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3"/>
  <sheetViews>
    <sheetView topLeftCell="C1" zoomScaleNormal="100" zoomScalePageLayoutView="115" workbookViewId="0">
      <pane ySplit="3" topLeftCell="A4" activePane="bottomLeft" state="frozen"/>
      <selection activeCell="C17" sqref="C17"/>
      <selection pane="bottomLeft" activeCell="C5" sqref="C5"/>
    </sheetView>
  </sheetViews>
  <sheetFormatPr defaultColWidth="9.1640625" defaultRowHeight="18.75" x14ac:dyDescent="0.3"/>
  <cols>
    <col min="1" max="1" width="39.6640625" style="90" bestFit="1" customWidth="1"/>
    <col min="2" max="2" width="6.6640625" style="90" bestFit="1" customWidth="1"/>
    <col min="3" max="3" width="18.1640625" style="153" bestFit="1" customWidth="1"/>
    <col min="4" max="4" width="33.83203125" style="161" bestFit="1" customWidth="1"/>
    <col min="5" max="5" width="27" style="161" bestFit="1" customWidth="1"/>
    <col min="6" max="6" width="9.83203125" style="161" bestFit="1" customWidth="1"/>
    <col min="7" max="7" width="16.6640625" style="161" bestFit="1" customWidth="1"/>
    <col min="8" max="8" width="43.6640625" style="153" bestFit="1" customWidth="1"/>
    <col min="9" max="9" width="44" style="153" bestFit="1" customWidth="1"/>
    <col min="10" max="10" width="0.83203125" style="153" customWidth="1"/>
    <col min="11" max="11" width="42" style="153" bestFit="1" customWidth="1"/>
    <col min="12" max="12" width="42.33203125" style="153" bestFit="1" customWidth="1"/>
    <col min="13" max="16384" width="9.1640625" style="90"/>
  </cols>
  <sheetData>
    <row r="1" spans="1:12" ht="20.25" thickTop="1" thickBot="1" x14ac:dyDescent="0.35">
      <c r="A1" s="86" t="s">
        <v>33</v>
      </c>
      <c r="B1" s="86" t="s">
        <v>34</v>
      </c>
      <c r="C1" s="86" t="s">
        <v>35</v>
      </c>
      <c r="D1" s="87" t="s">
        <v>36</v>
      </c>
      <c r="E1" s="86" t="s">
        <v>37</v>
      </c>
      <c r="F1" s="86" t="s">
        <v>38</v>
      </c>
      <c r="G1" s="88" t="s">
        <v>39</v>
      </c>
      <c r="H1" s="86" t="s">
        <v>40</v>
      </c>
      <c r="I1" s="86"/>
      <c r="J1" s="89"/>
      <c r="K1" s="164" t="s">
        <v>41</v>
      </c>
      <c r="L1" s="165"/>
    </row>
    <row r="2" spans="1:12" x14ac:dyDescent="0.3">
      <c r="A2" s="91"/>
      <c r="B2" s="92" t="s">
        <v>42</v>
      </c>
      <c r="C2" s="93" t="s">
        <v>43</v>
      </c>
      <c r="D2" s="94" t="s">
        <v>44</v>
      </c>
      <c r="E2" s="95" t="s">
        <v>45</v>
      </c>
      <c r="F2" s="95" t="s">
        <v>46</v>
      </c>
      <c r="G2" s="96" t="s">
        <v>47</v>
      </c>
      <c r="H2" s="95" t="s">
        <v>47</v>
      </c>
      <c r="I2" s="95" t="s">
        <v>48</v>
      </c>
      <c r="J2" s="97"/>
      <c r="K2" s="92" t="s">
        <v>49</v>
      </c>
      <c r="L2" s="98" t="s">
        <v>50</v>
      </c>
    </row>
    <row r="3" spans="1:12" ht="16.149999999999999" customHeight="1" thickBot="1" x14ac:dyDescent="0.35">
      <c r="A3" s="99"/>
      <c r="B3" s="99"/>
      <c r="C3" s="100"/>
      <c r="D3" s="101" t="s">
        <v>51</v>
      </c>
      <c r="E3" s="102" t="s">
        <v>52</v>
      </c>
      <c r="F3" s="102"/>
      <c r="G3" s="103"/>
      <c r="H3" s="102"/>
      <c r="I3" s="102"/>
      <c r="J3" s="104"/>
      <c r="K3" s="105"/>
      <c r="L3" s="106"/>
    </row>
    <row r="4" spans="1:12" ht="19.5" thickTop="1" x14ac:dyDescent="0.3">
      <c r="A4" s="107"/>
      <c r="B4" s="107"/>
      <c r="C4" s="108"/>
      <c r="D4" s="109"/>
      <c r="E4" s="109"/>
      <c r="F4" s="97"/>
      <c r="G4" s="110"/>
      <c r="H4" s="111"/>
      <c r="I4" s="112"/>
      <c r="J4" s="113"/>
      <c r="K4" s="114"/>
      <c r="L4" s="115"/>
    </row>
    <row r="5" spans="1:12" x14ac:dyDescent="0.3">
      <c r="A5" s="116" t="s">
        <v>90</v>
      </c>
      <c r="B5" s="117">
        <v>13</v>
      </c>
      <c r="C5" s="118" t="s">
        <v>53</v>
      </c>
      <c r="D5" s="119">
        <v>46191</v>
      </c>
      <c r="E5" s="120" t="s">
        <v>109</v>
      </c>
      <c r="F5" s="121">
        <v>2</v>
      </c>
      <c r="G5" s="122">
        <v>46209</v>
      </c>
      <c r="H5" s="123" t="s">
        <v>133</v>
      </c>
      <c r="I5" s="124" t="s">
        <v>157</v>
      </c>
      <c r="J5" s="108"/>
      <c r="K5" s="125">
        <v>46192</v>
      </c>
      <c r="L5" s="126">
        <f>G5-1</f>
        <v>46208</v>
      </c>
    </row>
    <row r="6" spans="1:12" ht="19.5" thickBot="1" x14ac:dyDescent="0.35">
      <c r="A6" s="127" t="s">
        <v>93</v>
      </c>
      <c r="B6" s="128">
        <v>14</v>
      </c>
      <c r="C6" s="129" t="s">
        <v>54</v>
      </c>
      <c r="D6" s="130">
        <v>46209</v>
      </c>
      <c r="E6" s="131" t="s">
        <v>110</v>
      </c>
      <c r="F6" s="131">
        <v>2</v>
      </c>
      <c r="G6" s="122">
        <v>46225</v>
      </c>
      <c r="H6" s="124" t="s">
        <v>134</v>
      </c>
      <c r="I6" s="132" t="s">
        <v>158</v>
      </c>
      <c r="J6" s="108"/>
      <c r="K6" s="133">
        <f>L5+1</f>
        <v>46209</v>
      </c>
      <c r="L6" s="126">
        <f>G6-1</f>
        <v>46224</v>
      </c>
    </row>
    <row r="7" spans="1:12" ht="19.5" thickTop="1" x14ac:dyDescent="0.3">
      <c r="A7" s="114"/>
      <c r="B7" s="114"/>
      <c r="C7" s="114"/>
      <c r="D7" s="134"/>
      <c r="E7" s="135"/>
      <c r="F7" s="114"/>
      <c r="G7" s="114"/>
      <c r="H7" s="114"/>
      <c r="I7" s="114"/>
      <c r="J7" s="108"/>
      <c r="K7" s="136"/>
      <c r="L7" s="137"/>
    </row>
    <row r="8" spans="1:12" x14ac:dyDescent="0.3">
      <c r="A8" s="138" t="s">
        <v>91</v>
      </c>
      <c r="B8" s="139">
        <f>B6+1</f>
        <v>15</v>
      </c>
      <c r="C8" s="129" t="s">
        <v>55</v>
      </c>
      <c r="D8" s="130">
        <v>46223</v>
      </c>
      <c r="E8" s="131" t="s">
        <v>111</v>
      </c>
      <c r="F8" s="131">
        <v>2</v>
      </c>
      <c r="G8" s="122">
        <v>46239</v>
      </c>
      <c r="H8" s="124" t="s">
        <v>135</v>
      </c>
      <c r="I8" s="124">
        <v>46248</v>
      </c>
      <c r="J8" s="140"/>
      <c r="K8" s="126">
        <f>L6+1</f>
        <v>46225</v>
      </c>
      <c r="L8" s="126">
        <f>G8-1</f>
        <v>46238</v>
      </c>
    </row>
    <row r="9" spans="1:12" ht="19.5" thickBot="1" x14ac:dyDescent="0.35">
      <c r="A9" s="141"/>
      <c r="B9" s="139">
        <f>B8+1</f>
        <v>16</v>
      </c>
      <c r="C9" s="129" t="s">
        <v>56</v>
      </c>
      <c r="D9" s="130">
        <v>46238</v>
      </c>
      <c r="E9" s="131" t="s">
        <v>112</v>
      </c>
      <c r="F9" s="131">
        <v>2</v>
      </c>
      <c r="G9" s="122">
        <v>46254</v>
      </c>
      <c r="H9" s="124" t="s">
        <v>136</v>
      </c>
      <c r="I9" s="124">
        <v>46265</v>
      </c>
      <c r="J9" s="140"/>
      <c r="K9" s="126">
        <f>L8+1</f>
        <v>46239</v>
      </c>
      <c r="L9" s="126">
        <f>G9-1</f>
        <v>46253</v>
      </c>
    </row>
    <row r="10" spans="1:12" ht="19.5" thickTop="1" x14ac:dyDescent="0.3">
      <c r="A10" s="114"/>
      <c r="B10" s="114"/>
      <c r="C10" s="114"/>
      <c r="D10" s="135"/>
      <c r="E10" s="135"/>
      <c r="F10" s="114"/>
      <c r="G10" s="114"/>
      <c r="H10" s="114"/>
      <c r="I10" s="114"/>
      <c r="J10" s="140"/>
      <c r="K10" s="137"/>
      <c r="L10" s="137"/>
    </row>
    <row r="11" spans="1:12" x14ac:dyDescent="0.3">
      <c r="A11" s="138" t="s">
        <v>92</v>
      </c>
      <c r="B11" s="139">
        <f>B9+1</f>
        <v>17</v>
      </c>
      <c r="C11" s="129" t="s">
        <v>57</v>
      </c>
      <c r="D11" s="130">
        <v>46252</v>
      </c>
      <c r="E11" s="142" t="s">
        <v>113</v>
      </c>
      <c r="F11" s="131">
        <v>2</v>
      </c>
      <c r="G11" s="122">
        <v>46268</v>
      </c>
      <c r="H11" s="124" t="s">
        <v>137</v>
      </c>
      <c r="I11" s="124">
        <v>46280</v>
      </c>
      <c r="J11" s="140"/>
      <c r="K11" s="126">
        <f>L9+1</f>
        <v>46254</v>
      </c>
      <c r="L11" s="126">
        <f>G11-1</f>
        <v>46267</v>
      </c>
    </row>
    <row r="12" spans="1:12" ht="19.5" thickBot="1" x14ac:dyDescent="0.35">
      <c r="A12" s="127" t="s">
        <v>94</v>
      </c>
      <c r="B12" s="139">
        <f>B11+1</f>
        <v>18</v>
      </c>
      <c r="C12" s="129" t="s">
        <v>58</v>
      </c>
      <c r="D12" s="130">
        <v>46268</v>
      </c>
      <c r="E12" s="143" t="s">
        <v>114</v>
      </c>
      <c r="F12" s="131">
        <v>2</v>
      </c>
      <c r="G12" s="122">
        <v>46286</v>
      </c>
      <c r="H12" s="124" t="s">
        <v>138</v>
      </c>
      <c r="I12" s="124">
        <v>46295</v>
      </c>
      <c r="J12" s="140"/>
      <c r="K12" s="126">
        <f>L11+1</f>
        <v>46268</v>
      </c>
      <c r="L12" s="126">
        <f>G12-1</f>
        <v>46285</v>
      </c>
    </row>
    <row r="13" spans="1:12" ht="19.5" thickTop="1" x14ac:dyDescent="0.3">
      <c r="A13" s="114"/>
      <c r="B13" s="114"/>
      <c r="C13" s="114"/>
      <c r="D13" s="135"/>
      <c r="E13" s="135"/>
      <c r="F13" s="114"/>
      <c r="G13" s="114"/>
      <c r="H13" s="114"/>
      <c r="I13" s="114"/>
      <c r="J13" s="140"/>
      <c r="K13" s="137"/>
      <c r="L13" s="137"/>
    </row>
    <row r="14" spans="1:12" x14ac:dyDescent="0.3">
      <c r="A14" s="144" t="s">
        <v>95</v>
      </c>
      <c r="B14" s="139">
        <f>B12+1</f>
        <v>19</v>
      </c>
      <c r="C14" s="145" t="s">
        <v>59</v>
      </c>
      <c r="D14" s="130">
        <v>46283</v>
      </c>
      <c r="E14" s="146" t="s">
        <v>115</v>
      </c>
      <c r="F14" s="146">
        <v>2</v>
      </c>
      <c r="G14" s="122">
        <v>46301</v>
      </c>
      <c r="H14" s="147" t="s">
        <v>139</v>
      </c>
      <c r="I14" s="147">
        <v>46310</v>
      </c>
      <c r="J14" s="140"/>
      <c r="K14" s="126">
        <f>L12+1</f>
        <v>46286</v>
      </c>
      <c r="L14" s="126">
        <f>G14-1</f>
        <v>46300</v>
      </c>
    </row>
    <row r="15" spans="1:12" ht="19.5" thickBot="1" x14ac:dyDescent="0.35">
      <c r="A15" s="148"/>
      <c r="B15" s="139">
        <f>B14+1</f>
        <v>20</v>
      </c>
      <c r="C15" s="145" t="s">
        <v>60</v>
      </c>
      <c r="D15" s="130">
        <v>46300</v>
      </c>
      <c r="E15" s="146" t="s">
        <v>116</v>
      </c>
      <c r="F15" s="146">
        <v>2</v>
      </c>
      <c r="G15" s="122">
        <v>46316</v>
      </c>
      <c r="H15" s="147" t="s">
        <v>140</v>
      </c>
      <c r="I15" s="147">
        <v>46325</v>
      </c>
      <c r="J15" s="140"/>
      <c r="K15" s="126">
        <f>L14+1</f>
        <v>46301</v>
      </c>
      <c r="L15" s="126">
        <f>G15-1</f>
        <v>46315</v>
      </c>
    </row>
    <row r="16" spans="1:12" ht="19.5" thickTop="1" x14ac:dyDescent="0.3">
      <c r="A16" s="114"/>
      <c r="B16" s="114"/>
      <c r="C16" s="114"/>
      <c r="D16" s="135"/>
      <c r="E16" s="135"/>
      <c r="F16" s="114"/>
      <c r="G16" s="114"/>
      <c r="H16" s="114"/>
      <c r="I16" s="114"/>
      <c r="J16" s="140"/>
      <c r="K16" s="137"/>
      <c r="L16" s="137"/>
    </row>
    <row r="17" spans="1:12" x14ac:dyDescent="0.3">
      <c r="A17" s="144" t="s">
        <v>96</v>
      </c>
      <c r="B17" s="139">
        <f>B15+1</f>
        <v>21</v>
      </c>
      <c r="C17" s="145" t="s">
        <v>61</v>
      </c>
      <c r="D17" s="130">
        <v>46314</v>
      </c>
      <c r="E17" s="146" t="s">
        <v>117</v>
      </c>
      <c r="F17" s="146">
        <v>2</v>
      </c>
      <c r="G17" s="122">
        <v>46330</v>
      </c>
      <c r="H17" s="147" t="s">
        <v>141</v>
      </c>
      <c r="I17" s="147">
        <v>46339</v>
      </c>
      <c r="J17" s="140"/>
      <c r="K17" s="126">
        <f>L15+1</f>
        <v>46316</v>
      </c>
      <c r="L17" s="126">
        <f>G17-1</f>
        <v>46329</v>
      </c>
    </row>
    <row r="18" spans="1:12" ht="19.5" thickBot="1" x14ac:dyDescent="0.35">
      <c r="A18" s="149" t="s">
        <v>97</v>
      </c>
      <c r="B18" s="139">
        <f>B17+1</f>
        <v>22</v>
      </c>
      <c r="C18" s="145" t="s">
        <v>62</v>
      </c>
      <c r="D18" s="130">
        <v>46325</v>
      </c>
      <c r="E18" s="146" t="s">
        <v>118</v>
      </c>
      <c r="F18" s="146">
        <v>2</v>
      </c>
      <c r="G18" s="122">
        <v>46343</v>
      </c>
      <c r="H18" s="147" t="s">
        <v>142</v>
      </c>
      <c r="I18" s="147">
        <v>46356</v>
      </c>
      <c r="J18" s="140"/>
      <c r="K18" s="126">
        <f t="shared" ref="K18" si="0">L17+1</f>
        <v>46330</v>
      </c>
      <c r="L18" s="126">
        <f>G18-1</f>
        <v>46342</v>
      </c>
    </row>
    <row r="19" spans="1:12" ht="19.5" thickTop="1" x14ac:dyDescent="0.3">
      <c r="A19" s="114"/>
      <c r="B19" s="114"/>
      <c r="C19" s="114"/>
      <c r="D19" s="135"/>
      <c r="E19" s="135"/>
      <c r="F19" s="114"/>
      <c r="G19" s="114"/>
      <c r="H19" s="114"/>
      <c r="I19" s="114"/>
      <c r="J19" s="140"/>
      <c r="K19" s="137"/>
      <c r="L19" s="137"/>
    </row>
    <row r="20" spans="1:12" x14ac:dyDescent="0.3">
      <c r="A20" s="144" t="s">
        <v>98</v>
      </c>
      <c r="B20" s="139">
        <f>B18+1</f>
        <v>23</v>
      </c>
      <c r="C20" s="145" t="s">
        <v>63</v>
      </c>
      <c r="D20" s="130">
        <v>46343</v>
      </c>
      <c r="E20" s="150" t="s">
        <v>119</v>
      </c>
      <c r="F20" s="146">
        <v>2</v>
      </c>
      <c r="G20" s="122">
        <v>46359</v>
      </c>
      <c r="H20" s="147" t="s">
        <v>143</v>
      </c>
      <c r="I20" s="147">
        <v>46371</v>
      </c>
      <c r="J20" s="140"/>
      <c r="K20" s="126">
        <f>L18+1</f>
        <v>46343</v>
      </c>
      <c r="L20" s="126">
        <f>G20-1</f>
        <v>46358</v>
      </c>
    </row>
    <row r="21" spans="1:12" ht="19.5" thickBot="1" x14ac:dyDescent="0.35">
      <c r="A21" s="149" t="s">
        <v>99</v>
      </c>
      <c r="B21" s="139">
        <f>B20+1</f>
        <v>24</v>
      </c>
      <c r="C21" s="145" t="s">
        <v>64</v>
      </c>
      <c r="D21" s="151">
        <v>46349</v>
      </c>
      <c r="E21" s="146" t="s">
        <v>120</v>
      </c>
      <c r="F21" s="146">
        <v>2</v>
      </c>
      <c r="G21" s="122">
        <v>46365</v>
      </c>
      <c r="H21" s="147" t="s">
        <v>144</v>
      </c>
      <c r="I21" s="147">
        <v>47105</v>
      </c>
      <c r="J21" s="140"/>
      <c r="K21" s="126">
        <f t="shared" ref="K21" si="1">L20+1</f>
        <v>46359</v>
      </c>
      <c r="L21" s="126">
        <f>G21-1</f>
        <v>46364</v>
      </c>
    </row>
    <row r="22" spans="1:12" ht="19.5" thickTop="1" x14ac:dyDescent="0.3">
      <c r="A22" s="114"/>
      <c r="B22" s="114"/>
      <c r="C22" s="114"/>
      <c r="D22" s="135"/>
      <c r="E22" s="135"/>
      <c r="F22" s="114"/>
      <c r="G22" s="114"/>
      <c r="H22" s="114"/>
      <c r="I22" s="114"/>
      <c r="J22" s="140"/>
      <c r="K22" s="137"/>
      <c r="L22" s="137"/>
    </row>
    <row r="23" spans="1:12" x14ac:dyDescent="0.3">
      <c r="A23" s="144" t="s">
        <v>100</v>
      </c>
      <c r="B23" s="152">
        <v>1</v>
      </c>
      <c r="C23" s="145" t="s">
        <v>65</v>
      </c>
      <c r="D23" s="130">
        <v>46372</v>
      </c>
      <c r="E23" s="146" t="s">
        <v>121</v>
      </c>
      <c r="F23" s="146">
        <v>3</v>
      </c>
      <c r="G23" s="122">
        <v>46393</v>
      </c>
      <c r="H23" s="147" t="s">
        <v>145</v>
      </c>
      <c r="I23" s="147">
        <v>46402</v>
      </c>
      <c r="J23" s="140"/>
      <c r="K23" s="126">
        <f>L21+1</f>
        <v>46365</v>
      </c>
      <c r="L23" s="126">
        <f>G23-1</f>
        <v>46392</v>
      </c>
    </row>
    <row r="24" spans="1:12" ht="19.5" thickBot="1" x14ac:dyDescent="0.35">
      <c r="A24" s="149" t="s">
        <v>101</v>
      </c>
      <c r="B24" s="152">
        <f>B23+1</f>
        <v>2</v>
      </c>
      <c r="C24" s="145" t="s">
        <v>66</v>
      </c>
      <c r="D24" s="130">
        <v>46391</v>
      </c>
      <c r="E24" s="146" t="s">
        <v>122</v>
      </c>
      <c r="F24" s="146">
        <v>3</v>
      </c>
      <c r="G24" s="122">
        <v>46407</v>
      </c>
      <c r="H24" s="147" t="s">
        <v>146</v>
      </c>
      <c r="I24" s="147">
        <v>46416</v>
      </c>
      <c r="J24" s="140"/>
      <c r="K24" s="126">
        <f t="shared" ref="K24" si="2">L23+1</f>
        <v>46393</v>
      </c>
      <c r="L24" s="126">
        <f>G24-1</f>
        <v>46406</v>
      </c>
    </row>
    <row r="25" spans="1:12" ht="19.5" thickTop="1" x14ac:dyDescent="0.3">
      <c r="A25" s="114"/>
      <c r="B25" s="114"/>
      <c r="C25" s="114"/>
      <c r="D25" s="135"/>
      <c r="E25" s="135"/>
      <c r="F25" s="114"/>
      <c r="G25" s="114"/>
      <c r="H25" s="114"/>
      <c r="I25" s="114" t="s">
        <v>89</v>
      </c>
      <c r="J25" s="140"/>
      <c r="K25" s="137"/>
      <c r="L25" s="137"/>
    </row>
    <row r="26" spans="1:12" x14ac:dyDescent="0.3">
      <c r="A26" s="144" t="s">
        <v>102</v>
      </c>
      <c r="B26" s="139">
        <f>B24+1</f>
        <v>3</v>
      </c>
      <c r="C26" s="145" t="s">
        <v>67</v>
      </c>
      <c r="D26" s="130">
        <v>46406</v>
      </c>
      <c r="E26" s="146" t="s">
        <v>123</v>
      </c>
      <c r="F26" s="146">
        <v>2</v>
      </c>
      <c r="G26" s="122">
        <v>46421</v>
      </c>
      <c r="H26" s="153" t="s">
        <v>147</v>
      </c>
      <c r="I26" s="147">
        <v>46430</v>
      </c>
      <c r="J26" s="140"/>
      <c r="K26" s="126">
        <f>L24+1</f>
        <v>46407</v>
      </c>
      <c r="L26" s="126">
        <f>G26-1</f>
        <v>46420</v>
      </c>
    </row>
    <row r="27" spans="1:12" ht="19.5" thickBot="1" x14ac:dyDescent="0.35">
      <c r="A27" s="148"/>
      <c r="B27" s="139">
        <f>B26+1</f>
        <v>4</v>
      </c>
      <c r="C27" s="145" t="s">
        <v>68</v>
      </c>
      <c r="D27" s="130">
        <v>46419</v>
      </c>
      <c r="E27" s="146" t="s">
        <v>124</v>
      </c>
      <c r="F27" s="146">
        <v>2</v>
      </c>
      <c r="G27" s="122">
        <v>46435</v>
      </c>
      <c r="H27" s="153" t="s">
        <v>148</v>
      </c>
      <c r="I27" s="147">
        <v>46444</v>
      </c>
      <c r="J27" s="140"/>
      <c r="K27" s="126">
        <f t="shared" ref="K27" si="3">L26+1</f>
        <v>46421</v>
      </c>
      <c r="L27" s="126">
        <f>G27-1</f>
        <v>46434</v>
      </c>
    </row>
    <row r="28" spans="1:12" ht="19.5" thickTop="1" x14ac:dyDescent="0.3">
      <c r="A28" s="114"/>
      <c r="B28" s="114"/>
      <c r="C28" s="114"/>
      <c r="D28" s="135"/>
      <c r="E28" s="135"/>
      <c r="F28" s="114"/>
      <c r="G28" s="114"/>
      <c r="H28" s="114"/>
      <c r="I28" s="114"/>
      <c r="J28" s="140"/>
      <c r="K28" s="137"/>
      <c r="L28" s="137"/>
    </row>
    <row r="29" spans="1:12" x14ac:dyDescent="0.3">
      <c r="A29" s="138" t="s">
        <v>103</v>
      </c>
      <c r="B29" s="139">
        <f>B27+1</f>
        <v>5</v>
      </c>
      <c r="C29" s="129" t="s">
        <v>69</v>
      </c>
      <c r="D29" s="130">
        <v>46434</v>
      </c>
      <c r="E29" s="131" t="s">
        <v>125</v>
      </c>
      <c r="F29" s="131">
        <v>2</v>
      </c>
      <c r="G29" s="122">
        <v>46450</v>
      </c>
      <c r="H29" s="147" t="s">
        <v>149</v>
      </c>
      <c r="I29" s="124">
        <v>46461</v>
      </c>
      <c r="J29" s="140"/>
      <c r="K29" s="126">
        <f>L27+1</f>
        <v>46435</v>
      </c>
      <c r="L29" s="126">
        <f>G29-1</f>
        <v>46449</v>
      </c>
    </row>
    <row r="30" spans="1:12" ht="19.5" thickBot="1" x14ac:dyDescent="0.35">
      <c r="A30" s="127" t="s">
        <v>104</v>
      </c>
      <c r="B30" s="139">
        <f>B29+1</f>
        <v>6</v>
      </c>
      <c r="C30" s="129" t="s">
        <v>70</v>
      </c>
      <c r="D30" s="130">
        <v>46449</v>
      </c>
      <c r="E30" s="131" t="s">
        <v>126</v>
      </c>
      <c r="F30" s="131">
        <v>2</v>
      </c>
      <c r="G30" s="122">
        <v>46465</v>
      </c>
      <c r="H30" s="147" t="s">
        <v>150</v>
      </c>
      <c r="I30" s="124">
        <v>46477</v>
      </c>
      <c r="J30" s="140"/>
      <c r="K30" s="126">
        <f t="shared" ref="K30" si="4">L29+1</f>
        <v>46450</v>
      </c>
      <c r="L30" s="126">
        <f>G30-1</f>
        <v>46464</v>
      </c>
    </row>
    <row r="31" spans="1:12" ht="19.5" thickTop="1" x14ac:dyDescent="0.3">
      <c r="A31" s="114"/>
      <c r="B31" s="114"/>
      <c r="C31" s="114"/>
      <c r="D31" s="135"/>
      <c r="E31" s="135"/>
      <c r="F31" s="114"/>
      <c r="G31" s="114"/>
      <c r="H31" s="114"/>
      <c r="I31" s="114"/>
      <c r="J31" s="140"/>
      <c r="K31" s="137"/>
      <c r="L31" s="137"/>
    </row>
    <row r="32" spans="1:12" x14ac:dyDescent="0.3">
      <c r="A32" s="138" t="s">
        <v>105</v>
      </c>
      <c r="B32" s="139">
        <f>B30+1</f>
        <v>7</v>
      </c>
      <c r="C32" s="129" t="s">
        <v>71</v>
      </c>
      <c r="D32" s="130">
        <v>46465</v>
      </c>
      <c r="E32" s="131" t="s">
        <v>127</v>
      </c>
      <c r="F32" s="131">
        <v>2</v>
      </c>
      <c r="G32" s="122">
        <v>46483</v>
      </c>
      <c r="H32" s="124" t="s">
        <v>151</v>
      </c>
      <c r="I32" s="124">
        <v>46492</v>
      </c>
      <c r="J32" s="140"/>
      <c r="K32" s="126">
        <f>L30+1</f>
        <v>46465</v>
      </c>
      <c r="L32" s="126">
        <f>G32-1</f>
        <v>46482</v>
      </c>
    </row>
    <row r="33" spans="1:12" ht="19.5" thickBot="1" x14ac:dyDescent="0.35">
      <c r="B33" s="139">
        <f>B32+1</f>
        <v>8</v>
      </c>
      <c r="C33" s="129" t="s">
        <v>72</v>
      </c>
      <c r="D33" s="130">
        <v>46482</v>
      </c>
      <c r="E33" s="131" t="s">
        <v>128</v>
      </c>
      <c r="F33" s="131">
        <v>2</v>
      </c>
      <c r="G33" s="122">
        <v>46498</v>
      </c>
      <c r="H33" s="124" t="s">
        <v>152</v>
      </c>
      <c r="I33" s="124">
        <v>46507</v>
      </c>
      <c r="J33" s="140"/>
      <c r="K33" s="126">
        <f t="shared" ref="K33" si="5">L32+1</f>
        <v>46483</v>
      </c>
      <c r="L33" s="126">
        <f>G33-1</f>
        <v>46497</v>
      </c>
    </row>
    <row r="34" spans="1:12" ht="19.5" thickTop="1" x14ac:dyDescent="0.3">
      <c r="A34" s="114"/>
      <c r="B34" s="114"/>
      <c r="C34" s="114"/>
      <c r="D34" s="135"/>
      <c r="E34" s="135"/>
      <c r="F34" s="114"/>
      <c r="G34" s="114"/>
      <c r="H34" s="114"/>
      <c r="I34" s="114"/>
      <c r="J34" s="140"/>
      <c r="K34" s="137"/>
      <c r="L34" s="137"/>
    </row>
    <row r="35" spans="1:12" x14ac:dyDescent="0.3">
      <c r="A35" s="138" t="s">
        <v>106</v>
      </c>
      <c r="B35" s="139">
        <f>B33+1</f>
        <v>9</v>
      </c>
      <c r="C35" s="129" t="s">
        <v>73</v>
      </c>
      <c r="D35" s="130">
        <v>46496</v>
      </c>
      <c r="E35" s="131" t="s">
        <v>129</v>
      </c>
      <c r="F35" s="131">
        <v>3</v>
      </c>
      <c r="G35" s="122">
        <v>46512</v>
      </c>
      <c r="H35" s="124" t="s">
        <v>153</v>
      </c>
      <c r="I35" s="124">
        <v>46521</v>
      </c>
      <c r="J35" s="140"/>
      <c r="K35" s="126">
        <f>L33+1</f>
        <v>46498</v>
      </c>
      <c r="L35" s="126">
        <f>G35-1</f>
        <v>46511</v>
      </c>
    </row>
    <row r="36" spans="1:12" ht="19.5" thickBot="1" x14ac:dyDescent="0.35">
      <c r="A36" s="127" t="s">
        <v>107</v>
      </c>
      <c r="B36" s="139">
        <f>B35+1</f>
        <v>10</v>
      </c>
      <c r="C36" s="129" t="s">
        <v>74</v>
      </c>
      <c r="D36" s="130">
        <v>46510</v>
      </c>
      <c r="E36" s="131" t="s">
        <v>130</v>
      </c>
      <c r="F36" s="131">
        <v>2</v>
      </c>
      <c r="G36" s="122">
        <v>46526</v>
      </c>
      <c r="H36" s="124" t="s">
        <v>154</v>
      </c>
      <c r="I36" s="124">
        <v>46535</v>
      </c>
      <c r="J36" s="140"/>
      <c r="K36" s="126">
        <f t="shared" ref="K36" si="6">L35+1</f>
        <v>46512</v>
      </c>
      <c r="L36" s="126">
        <f>G36-1</f>
        <v>46525</v>
      </c>
    </row>
    <row r="37" spans="1:12" ht="19.5" thickTop="1" x14ac:dyDescent="0.3">
      <c r="A37" s="114"/>
      <c r="B37" s="114"/>
      <c r="C37" s="114"/>
      <c r="D37" s="135" t="s">
        <v>77</v>
      </c>
      <c r="E37" s="135"/>
      <c r="F37" s="114"/>
      <c r="G37" s="114"/>
      <c r="H37" s="114"/>
      <c r="I37" s="114"/>
      <c r="J37" s="140"/>
      <c r="K37" s="137"/>
      <c r="L37" s="137"/>
    </row>
    <row r="38" spans="1:12" x14ac:dyDescent="0.3">
      <c r="A38" s="138" t="s">
        <v>108</v>
      </c>
      <c r="B38" s="139">
        <f>B36+1</f>
        <v>11</v>
      </c>
      <c r="C38" s="129" t="s">
        <v>75</v>
      </c>
      <c r="D38" s="130">
        <v>46526</v>
      </c>
      <c r="E38" s="131" t="s">
        <v>131</v>
      </c>
      <c r="F38" s="131">
        <v>2</v>
      </c>
      <c r="G38" s="122">
        <v>46542</v>
      </c>
      <c r="H38" s="124" t="s">
        <v>155</v>
      </c>
      <c r="I38" s="124">
        <v>46553</v>
      </c>
      <c r="J38" s="140"/>
      <c r="K38" s="126">
        <f>L36+1</f>
        <v>46526</v>
      </c>
      <c r="L38" s="126">
        <f>G38-1</f>
        <v>46541</v>
      </c>
    </row>
    <row r="39" spans="1:12" x14ac:dyDescent="0.3">
      <c r="A39" s="141"/>
      <c r="B39" s="139">
        <f>B38+1</f>
        <v>12</v>
      </c>
      <c r="C39" s="129" t="s">
        <v>76</v>
      </c>
      <c r="D39" s="130">
        <v>46541</v>
      </c>
      <c r="E39" s="131" t="s">
        <v>132</v>
      </c>
      <c r="F39" s="131">
        <v>3</v>
      </c>
      <c r="G39" s="122">
        <v>46559</v>
      </c>
      <c r="H39" s="124" t="s">
        <v>156</v>
      </c>
      <c r="I39" s="124">
        <v>46568</v>
      </c>
      <c r="J39" s="154"/>
      <c r="K39" s="126">
        <f t="shared" ref="K39" si="7">L38+1</f>
        <v>46542</v>
      </c>
      <c r="L39" s="126">
        <f>G39-1</f>
        <v>46558</v>
      </c>
    </row>
    <row r="40" spans="1:12" x14ac:dyDescent="0.3">
      <c r="A40" s="155"/>
      <c r="B40" s="156"/>
      <c r="C40" s="157"/>
      <c r="D40" s="158"/>
      <c r="E40" s="159"/>
      <c r="F40" s="159"/>
      <c r="G40" s="158"/>
      <c r="H40" s="160"/>
      <c r="I40" s="136"/>
      <c r="J40" s="140"/>
      <c r="K40" s="137"/>
      <c r="L40" s="137"/>
    </row>
    <row r="41" spans="1:12" x14ac:dyDescent="0.3">
      <c r="H41" s="162"/>
      <c r="I41" s="162"/>
    </row>
    <row r="42" spans="1:12" x14ac:dyDescent="0.3">
      <c r="A42" s="90" t="s">
        <v>77</v>
      </c>
      <c r="H42" s="162"/>
      <c r="I42" s="162"/>
    </row>
    <row r="43" spans="1:12" x14ac:dyDescent="0.3">
      <c r="H43" s="162"/>
      <c r="I43" s="162"/>
    </row>
  </sheetData>
  <sheetProtection algorithmName="SHA-512" hashValue="IGzIRHPPbVmeUxCobYyrI0dZah+JwiAwW3E1N3jpM5Yd/z+qCHJc+bbMMzHdivQRC1fWB82GwPYFGtVtgRclCw==" saltValue="2kROYyBmIB+MUT6IrW5uWw==" spinCount="100000" sheet="1" objects="1" scenarios="1"/>
  <mergeCells count="1">
    <mergeCell ref="K1:L1"/>
  </mergeCells>
  <phoneticPr fontId="9" type="noConversion"/>
  <printOptions horizontalCentered="1"/>
  <pageMargins left="0" right="0" top="0.75" bottom="0.3" header="0.4" footer="0.25"/>
  <pageSetup paperSize="17" orientation="landscape" r:id="rId1"/>
  <headerFooter differentOddEven="1" alignWithMargins="0">
    <oddHeader xml:space="preserve">&amp;C&amp;"Arial,Bold"Payroll Schedule, Overtime Periods and Due Dates for Employment Action Forms (EAFS)
&amp;"Arial,Regular"
</oddHeader>
    <oddFooter>&amp;R&amp;D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53"/>
  <sheetViews>
    <sheetView showGridLines="0" zoomScale="98" zoomScaleNormal="98" workbookViewId="0">
      <pane ySplit="13" topLeftCell="A16" activePane="bottomLeft" state="frozen"/>
      <selection activeCell="C17" sqref="C17"/>
      <selection pane="bottomLeft" activeCell="C32" sqref="C3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Schedule'!$K$15</f>
        <v>46301</v>
      </c>
      <c r="H8" s="188"/>
      <c r="I8" s="188"/>
      <c r="J8" s="34"/>
      <c r="K8" s="10" t="str">
        <f>TEXT(G8,"dddd")</f>
        <v>Tuesday</v>
      </c>
    </row>
    <row r="9" spans="1:12" ht="18" customHeight="1" thickBot="1" x14ac:dyDescent="0.25">
      <c r="A9" s="30" t="s">
        <v>5</v>
      </c>
      <c r="B9" s="189">
        <f>'June 19, 2026 - July 5, 2026'!$B$9</f>
        <v>0</v>
      </c>
      <c r="C9" s="189"/>
      <c r="D9" s="189"/>
      <c r="E9" s="4"/>
      <c r="F9" s="30" t="s">
        <v>6</v>
      </c>
      <c r="G9" s="183">
        <f>'Payroll Schedule'!$L$15</f>
        <v>46315</v>
      </c>
      <c r="H9" s="183"/>
      <c r="I9" s="183"/>
      <c r="J9" s="35"/>
    </row>
    <row r="10" spans="1:12" ht="18" customHeight="1" thickBot="1" x14ac:dyDescent="0.25">
      <c r="A10" s="30" t="s">
        <v>7</v>
      </c>
      <c r="B10" s="189">
        <f>'June 19, 2026 - July 5, 2026'!$B$10</f>
        <v>0</v>
      </c>
      <c r="C10" s="189"/>
      <c r="D10" s="189"/>
      <c r="E10" s="4"/>
      <c r="F10" s="30" t="s">
        <v>8</v>
      </c>
      <c r="G10" s="184">
        <f>'Payroll Schedule'!$B$15</f>
        <v>20</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'Sept 21, 2026 - Oct 5, 2026'!$C$37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f t="shared" si="0"/>
        <v>46301</v>
      </c>
      <c r="B16" s="44" t="s">
        <v>15</v>
      </c>
      <c r="C16" s="45"/>
      <c r="D16" s="68"/>
      <c r="E16" s="27"/>
      <c r="F16" s="24" t="b">
        <f t="shared" si="1"/>
        <v>0</v>
      </c>
      <c r="G16" s="44" t="s">
        <v>15</v>
      </c>
      <c r="H16" s="46"/>
      <c r="I16" s="46"/>
      <c r="K16" s="5">
        <f t="shared" si="2"/>
        <v>46301</v>
      </c>
      <c r="L16" s="3" t="s">
        <v>15</v>
      </c>
    </row>
    <row r="17" spans="1:12" ht="18" customHeight="1" x14ac:dyDescent="0.2">
      <c r="A17" s="24">
        <f t="shared" si="0"/>
        <v>46302</v>
      </c>
      <c r="B17" s="44" t="s">
        <v>16</v>
      </c>
      <c r="C17" s="45"/>
      <c r="D17" s="68"/>
      <c r="E17" s="27"/>
      <c r="F17" s="24" t="b">
        <f t="shared" si="1"/>
        <v>0</v>
      </c>
      <c r="G17" s="44" t="s">
        <v>16</v>
      </c>
      <c r="H17" s="46"/>
      <c r="I17" s="46"/>
      <c r="K17" s="5">
        <f t="shared" si="2"/>
        <v>46302</v>
      </c>
      <c r="L17" s="3" t="s">
        <v>16</v>
      </c>
    </row>
    <row r="18" spans="1:12" ht="18" customHeight="1" x14ac:dyDescent="0.2">
      <c r="A18" s="24">
        <f t="shared" si="0"/>
        <v>46303</v>
      </c>
      <c r="B18" s="44" t="s">
        <v>17</v>
      </c>
      <c r="C18" s="45"/>
      <c r="D18" s="68"/>
      <c r="E18" s="27"/>
      <c r="F18" s="24" t="b">
        <f t="shared" si="1"/>
        <v>0</v>
      </c>
      <c r="G18" s="44" t="s">
        <v>17</v>
      </c>
      <c r="H18" s="46"/>
      <c r="I18" s="46"/>
      <c r="K18" s="5">
        <f t="shared" si="2"/>
        <v>46303</v>
      </c>
      <c r="L18" s="3" t="s">
        <v>17</v>
      </c>
    </row>
    <row r="19" spans="1:12" ht="18" customHeight="1" x14ac:dyDescent="0.2">
      <c r="A19" s="24">
        <f t="shared" si="0"/>
        <v>46304</v>
      </c>
      <c r="B19" s="44" t="s">
        <v>18</v>
      </c>
      <c r="C19" s="45"/>
      <c r="D19" s="68"/>
      <c r="E19" s="27"/>
      <c r="F19" s="24" t="b">
        <f t="shared" si="1"/>
        <v>0</v>
      </c>
      <c r="G19" s="44" t="s">
        <v>18</v>
      </c>
      <c r="H19" s="46"/>
      <c r="I19" s="46"/>
      <c r="K19" s="5">
        <f t="shared" si="2"/>
        <v>46304</v>
      </c>
      <c r="L19" s="3" t="s">
        <v>18</v>
      </c>
    </row>
    <row r="20" spans="1:12" ht="18" customHeight="1" thickBot="1" x14ac:dyDescent="0.25">
      <c r="A20" s="25">
        <f t="shared" si="0"/>
        <v>46305</v>
      </c>
      <c r="B20" s="47" t="s">
        <v>19</v>
      </c>
      <c r="C20" s="48"/>
      <c r="D20" s="69"/>
      <c r="E20" s="27"/>
      <c r="F20" s="25" t="b">
        <f t="shared" si="1"/>
        <v>0</v>
      </c>
      <c r="G20" s="47" t="s">
        <v>19</v>
      </c>
      <c r="H20" s="49"/>
      <c r="I20" s="49"/>
      <c r="K20" s="5">
        <f t="shared" si="2"/>
        <v>46305</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46306</v>
      </c>
      <c r="B22" s="52" t="s">
        <v>13</v>
      </c>
      <c r="C22" s="43"/>
      <c r="D22" s="70"/>
      <c r="E22" s="27"/>
      <c r="F22" s="39" t="b">
        <f t="shared" ref="F22:F28" si="4">K46</f>
        <v>0</v>
      </c>
      <c r="G22" s="52" t="s">
        <v>13</v>
      </c>
      <c r="H22" s="41"/>
      <c r="I22" s="41"/>
      <c r="K22" s="5">
        <f>IF(K20=0,"",IF(K20&lt;$G$9,K20+1,IF(K20=$G$9,"")))</f>
        <v>46306</v>
      </c>
      <c r="L22" s="3" t="s">
        <v>13</v>
      </c>
    </row>
    <row r="23" spans="1:12" ht="18" customHeight="1" x14ac:dyDescent="0.2">
      <c r="A23" s="24">
        <f t="shared" si="3"/>
        <v>46307</v>
      </c>
      <c r="B23" s="53" t="s">
        <v>14</v>
      </c>
      <c r="C23" s="45"/>
      <c r="D23" s="68"/>
      <c r="E23" s="27"/>
      <c r="F23" s="24" t="b">
        <f t="shared" si="4"/>
        <v>0</v>
      </c>
      <c r="G23" s="53" t="s">
        <v>14</v>
      </c>
      <c r="H23" s="46"/>
      <c r="I23" s="46"/>
      <c r="K23" s="5">
        <f>IF(K22=0,"",IF(K22&lt;$G$9,K22+1,IF(K22=$G$9,"")))</f>
        <v>46307</v>
      </c>
      <c r="L23" s="3" t="s">
        <v>14</v>
      </c>
    </row>
    <row r="24" spans="1:12" ht="18" customHeight="1" x14ac:dyDescent="0.2">
      <c r="A24" s="24">
        <f t="shared" si="3"/>
        <v>46308</v>
      </c>
      <c r="B24" s="53" t="s">
        <v>15</v>
      </c>
      <c r="C24" s="45"/>
      <c r="D24" s="68"/>
      <c r="E24" s="27"/>
      <c r="F24" s="24" t="b">
        <f t="shared" si="4"/>
        <v>0</v>
      </c>
      <c r="G24" s="53" t="s">
        <v>15</v>
      </c>
      <c r="H24" s="46"/>
      <c r="I24" s="46"/>
      <c r="K24" s="5">
        <f t="shared" ref="K24:K28" si="5">IF(K23=0,"",IF(K23&lt;$G$9,K23+1,IF(K23=$G$9,"")))</f>
        <v>46308</v>
      </c>
      <c r="L24" s="3" t="s">
        <v>15</v>
      </c>
    </row>
    <row r="25" spans="1:12" ht="18" customHeight="1" x14ac:dyDescent="0.2">
      <c r="A25" s="24">
        <f t="shared" si="3"/>
        <v>46309</v>
      </c>
      <c r="B25" s="53" t="s">
        <v>16</v>
      </c>
      <c r="C25" s="45"/>
      <c r="D25" s="68"/>
      <c r="E25" s="27"/>
      <c r="F25" s="24" t="b">
        <f t="shared" si="4"/>
        <v>0</v>
      </c>
      <c r="G25" s="53" t="s">
        <v>16</v>
      </c>
      <c r="H25" s="46"/>
      <c r="I25" s="46"/>
      <c r="K25" s="5">
        <f t="shared" si="5"/>
        <v>46309</v>
      </c>
      <c r="L25" s="3" t="s">
        <v>16</v>
      </c>
    </row>
    <row r="26" spans="1:12" ht="18" customHeight="1" x14ac:dyDescent="0.2">
      <c r="A26" s="24">
        <f t="shared" si="3"/>
        <v>46310</v>
      </c>
      <c r="B26" s="53" t="s">
        <v>17</v>
      </c>
      <c r="C26" s="45"/>
      <c r="D26" s="68"/>
      <c r="E26" s="27"/>
      <c r="F26" s="24" t="b">
        <f t="shared" si="4"/>
        <v>0</v>
      </c>
      <c r="G26" s="53" t="s">
        <v>17</v>
      </c>
      <c r="H26" s="46"/>
      <c r="I26" s="46"/>
      <c r="K26" s="5">
        <f t="shared" si="5"/>
        <v>46310</v>
      </c>
      <c r="L26" s="3" t="s">
        <v>17</v>
      </c>
    </row>
    <row r="27" spans="1:12" ht="18" customHeight="1" x14ac:dyDescent="0.2">
      <c r="A27" s="24">
        <f t="shared" si="3"/>
        <v>46311</v>
      </c>
      <c r="B27" s="53" t="s">
        <v>18</v>
      </c>
      <c r="C27" s="45"/>
      <c r="D27" s="68"/>
      <c r="E27" s="27"/>
      <c r="F27" s="24" t="b">
        <f t="shared" si="4"/>
        <v>0</v>
      </c>
      <c r="G27" s="53" t="s">
        <v>18</v>
      </c>
      <c r="H27" s="46"/>
      <c r="I27" s="46"/>
      <c r="K27" s="5">
        <f t="shared" si="5"/>
        <v>46311</v>
      </c>
      <c r="L27" s="3" t="s">
        <v>18</v>
      </c>
    </row>
    <row r="28" spans="1:12" ht="18" customHeight="1" thickBot="1" x14ac:dyDescent="0.25">
      <c r="A28" s="25">
        <f t="shared" si="3"/>
        <v>46312</v>
      </c>
      <c r="B28" s="54" t="s">
        <v>19</v>
      </c>
      <c r="C28" s="48"/>
      <c r="D28" s="69"/>
      <c r="E28" s="27"/>
      <c r="F28" s="25" t="b">
        <f t="shared" si="4"/>
        <v>0</v>
      </c>
      <c r="G28" s="54" t="s">
        <v>19</v>
      </c>
      <c r="H28" s="49"/>
      <c r="I28" s="49"/>
      <c r="K28" s="5">
        <f t="shared" si="5"/>
        <v>46312</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46313</v>
      </c>
      <c r="B30" s="52" t="s">
        <v>13</v>
      </c>
      <c r="C30" s="43"/>
      <c r="D30" s="70"/>
      <c r="E30" s="27"/>
      <c r="F30" s="13" t="s">
        <v>29</v>
      </c>
      <c r="G30" s="26"/>
      <c r="H30" s="28">
        <f>(C21+C29+C37+H21+H29)-C13</f>
        <v>0</v>
      </c>
      <c r="I30" s="28">
        <f>D21+D29+D37+I21+I29</f>
        <v>0</v>
      </c>
      <c r="K30" s="5">
        <f>IF(K28=0,"",IF(K28&lt;$G$9,K28+1,IF(K28=$G$9,"")))</f>
        <v>46313</v>
      </c>
      <c r="L30" s="3" t="s">
        <v>13</v>
      </c>
    </row>
    <row r="31" spans="1:12" ht="18" customHeight="1" thickTop="1" x14ac:dyDescent="0.2">
      <c r="A31" s="24">
        <f t="shared" si="6"/>
        <v>46314</v>
      </c>
      <c r="B31" s="53" t="s">
        <v>14</v>
      </c>
      <c r="C31" s="45"/>
      <c r="D31" s="68"/>
      <c r="E31" s="27"/>
      <c r="F31" s="190" t="s">
        <v>32</v>
      </c>
      <c r="G31" s="191"/>
      <c r="H31" s="191"/>
      <c r="I31" s="192"/>
      <c r="K31" s="5">
        <f>IF(K30=0,"",IF(K30&lt;$G$9,K30+1,IF(K30=$G$9,"")))</f>
        <v>46314</v>
      </c>
      <c r="L31" s="3" t="s">
        <v>14</v>
      </c>
    </row>
    <row r="32" spans="1:12" ht="18" customHeight="1" x14ac:dyDescent="0.2">
      <c r="A32" s="24">
        <f t="shared" si="6"/>
        <v>46315</v>
      </c>
      <c r="B32" s="53" t="s">
        <v>15</v>
      </c>
      <c r="C32" s="45"/>
      <c r="D32" s="68"/>
      <c r="E32" s="27"/>
      <c r="F32" s="193"/>
      <c r="G32" s="194"/>
      <c r="H32" s="194"/>
      <c r="I32" s="195"/>
      <c r="K32" s="5">
        <f t="shared" ref="K32:K36" si="7">IF(K31=0,"",IF(K31&lt;$G$9,K31+1,IF(K31=$G$9,"")))</f>
        <v>46315</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3XnY2kRV5diINQ+nDpFFioSHbYkAd7ND0J5gmyb4ToI3C13SGvz4vUIAh7G3dvNCVY9dXZrO7O9g0ia9B+/qug==" saltValue="9J98WO0c26kAaap/gy4jH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71" priority="38" operator="equal">
      <formula>FALSE</formula>
    </cfRule>
  </conditionalFormatting>
  <conditionalFormatting sqref="A14:A20">
    <cfRule type="containsText" dxfId="270" priority="21" operator="containsText" text="FALSE">
      <formula>NOT(ISERROR(SEARCH("FALSE",A14)))</formula>
    </cfRule>
  </conditionalFormatting>
  <conditionalFormatting sqref="A22">
    <cfRule type="cellIs" dxfId="269" priority="8" operator="equal">
      <formula>FALSE</formula>
    </cfRule>
  </conditionalFormatting>
  <conditionalFormatting sqref="A22:A28">
    <cfRule type="containsText" dxfId="268" priority="7" operator="containsText" text="FALSE">
      <formula>NOT(ISERROR(SEARCH("FALSE",A22)))</formula>
    </cfRule>
  </conditionalFormatting>
  <conditionalFormatting sqref="A29:A30">
    <cfRule type="cellIs" dxfId="267" priority="12" operator="equal">
      <formula>FALSE</formula>
    </cfRule>
  </conditionalFormatting>
  <conditionalFormatting sqref="A30:A36">
    <cfRule type="containsText" dxfId="266" priority="11" operator="containsText" text="FALSE">
      <formula>NOT(ISERROR(SEARCH("FALSE",A30)))</formula>
    </cfRule>
  </conditionalFormatting>
  <conditionalFormatting sqref="B22:B28">
    <cfRule type="cellIs" dxfId="265" priority="17" operator="equal">
      <formula>FALSE</formula>
    </cfRule>
  </conditionalFormatting>
  <conditionalFormatting sqref="B30:B36">
    <cfRule type="cellIs" dxfId="264" priority="9" operator="equal">
      <formula>FALSE</formula>
    </cfRule>
  </conditionalFormatting>
  <conditionalFormatting sqref="B8:D10">
    <cfRule type="cellIs" dxfId="263" priority="1" operator="equal">
      <formula>0</formula>
    </cfRule>
  </conditionalFormatting>
  <conditionalFormatting sqref="F14">
    <cfRule type="cellIs" dxfId="262" priority="20" operator="equal">
      <formula>FALSE</formula>
    </cfRule>
  </conditionalFormatting>
  <conditionalFormatting sqref="F14:F20">
    <cfRule type="containsText" dxfId="261" priority="19" operator="containsText" text="FALSE">
      <formula>NOT(ISERROR(SEARCH("FALSE",F14)))</formula>
    </cfRule>
  </conditionalFormatting>
  <conditionalFormatting sqref="F22">
    <cfRule type="cellIs" dxfId="260" priority="6" operator="equal">
      <formula>FALSE</formula>
    </cfRule>
  </conditionalFormatting>
  <conditionalFormatting sqref="F22:F28">
    <cfRule type="containsText" dxfId="259" priority="5" operator="containsText" text="FALSE">
      <formula>NOT(ISERROR(SEARCH("FALSE",F22)))</formula>
    </cfRule>
  </conditionalFormatting>
  <conditionalFormatting sqref="F29:F30">
    <cfRule type="cellIs" dxfId="258" priority="3" operator="equal">
      <formula>FALSE</formula>
    </cfRule>
  </conditionalFormatting>
  <conditionalFormatting sqref="G22:G28">
    <cfRule type="cellIs" dxfId="257" priority="15" operator="equal">
      <formula>FALSE</formula>
    </cfRule>
  </conditionalFormatting>
  <conditionalFormatting sqref="K13:L52">
    <cfRule type="cellIs" dxfId="256"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900-000000000000}"/>
    <dataValidation allowBlank="1" showInputMessage="1" showErrorMessage="1" prompt="Enter your Name into this field and it will populate to all the other time reports in this workbook." sqref="B9 J9" xr:uid="{00000000-0002-0000-0900-000001000000}"/>
    <dataValidation allowBlank="1" showInputMessage="1" showErrorMessage="1" prompt="Enter your Department Name into this field and it will populate to all the other time reports in this workbook." sqref="B10 J10" xr:uid="{00000000-0002-0000-0900-000002000000}"/>
    <dataValidation allowBlank="1" showInputMessage="1" showErrorMessage="1" prompt="Enter your MSU ID into this field and it will populate to all the other time reports in this workbook." sqref="B8:D8" xr:uid="{0501F126-FCF5-430E-BF33-5C9FD0EAD029}"/>
  </dataValidations>
  <printOptions horizontalCentered="1"/>
  <pageMargins left="0" right="0" top="0.5" bottom="0.5" header="0.3" footer="0.3"/>
  <pageSetup scale="92" orientation="portrait" r:id="rId1"/>
  <headerFooter>
    <oddFooter>&amp;RMay-2018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Schedule'!$K$17</f>
        <v>46316</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Schedule'!$L$17</f>
        <v>46329</v>
      </c>
      <c r="H9" s="183"/>
      <c r="I9" s="183"/>
      <c r="J9" s="35"/>
    </row>
    <row r="10" spans="1:12" ht="18" customHeight="1" thickBot="1" x14ac:dyDescent="0.25">
      <c r="A10" s="30" t="s">
        <v>7</v>
      </c>
      <c r="B10" s="189">
        <f>'June 19, 2026 - July 5, 2026'!$B$10</f>
        <v>0</v>
      </c>
      <c r="C10" s="189"/>
      <c r="D10" s="189"/>
      <c r="E10" s="4"/>
      <c r="F10" s="30" t="s">
        <v>8</v>
      </c>
      <c r="G10" s="184">
        <f>'Payroll Schedule'!$B$17</f>
        <v>21</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'Oct 6, 2026 - Oct 20, 2026'!$C$37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46316</v>
      </c>
      <c r="B17" s="44" t="s">
        <v>16</v>
      </c>
      <c r="C17" s="45"/>
      <c r="D17" s="68"/>
      <c r="E17" s="27"/>
      <c r="F17" s="24" t="b">
        <f t="shared" si="1"/>
        <v>0</v>
      </c>
      <c r="G17" s="44" t="s">
        <v>16</v>
      </c>
      <c r="H17" s="46"/>
      <c r="I17" s="46"/>
      <c r="K17" s="5">
        <f t="shared" si="2"/>
        <v>46316</v>
      </c>
      <c r="L17" s="3" t="s">
        <v>16</v>
      </c>
    </row>
    <row r="18" spans="1:12" ht="18" customHeight="1" x14ac:dyDescent="0.2">
      <c r="A18" s="24">
        <f t="shared" si="0"/>
        <v>46317</v>
      </c>
      <c r="B18" s="44" t="s">
        <v>17</v>
      </c>
      <c r="C18" s="45"/>
      <c r="D18" s="68"/>
      <c r="E18" s="27"/>
      <c r="F18" s="24" t="b">
        <f t="shared" si="1"/>
        <v>0</v>
      </c>
      <c r="G18" s="44" t="s">
        <v>17</v>
      </c>
      <c r="H18" s="46"/>
      <c r="I18" s="46"/>
      <c r="K18" s="5">
        <f t="shared" si="2"/>
        <v>46317</v>
      </c>
      <c r="L18" s="3" t="s">
        <v>17</v>
      </c>
    </row>
    <row r="19" spans="1:12" ht="18" customHeight="1" x14ac:dyDescent="0.2">
      <c r="A19" s="24">
        <f t="shared" si="0"/>
        <v>46318</v>
      </c>
      <c r="B19" s="44" t="s">
        <v>18</v>
      </c>
      <c r="C19" s="45"/>
      <c r="D19" s="68"/>
      <c r="E19" s="27"/>
      <c r="F19" s="24" t="b">
        <f t="shared" si="1"/>
        <v>0</v>
      </c>
      <c r="G19" s="44" t="s">
        <v>18</v>
      </c>
      <c r="H19" s="46"/>
      <c r="I19" s="46"/>
      <c r="K19" s="5">
        <f t="shared" si="2"/>
        <v>46318</v>
      </c>
      <c r="L19" s="3" t="s">
        <v>18</v>
      </c>
    </row>
    <row r="20" spans="1:12" ht="18" customHeight="1" thickBot="1" x14ac:dyDescent="0.25">
      <c r="A20" s="25">
        <f t="shared" si="0"/>
        <v>46319</v>
      </c>
      <c r="B20" s="47" t="s">
        <v>19</v>
      </c>
      <c r="C20" s="48"/>
      <c r="D20" s="69"/>
      <c r="E20" s="27"/>
      <c r="F20" s="25" t="b">
        <f t="shared" si="1"/>
        <v>0</v>
      </c>
      <c r="G20" s="47" t="s">
        <v>19</v>
      </c>
      <c r="H20" s="49"/>
      <c r="I20" s="49"/>
      <c r="K20" s="5">
        <f t="shared" si="2"/>
        <v>46319</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46320</v>
      </c>
      <c r="B22" s="52" t="s">
        <v>13</v>
      </c>
      <c r="C22" s="43"/>
      <c r="D22" s="70"/>
      <c r="E22" s="27"/>
      <c r="F22" s="39" t="b">
        <f t="shared" ref="F22:F28" si="4">K46</f>
        <v>0</v>
      </c>
      <c r="G22" s="52" t="s">
        <v>13</v>
      </c>
      <c r="H22" s="41"/>
      <c r="I22" s="41"/>
      <c r="K22" s="5">
        <f>IF(K20=0,"",IF(K20&lt;$G$9,K20+1,IF(K20=$G$9,"")))</f>
        <v>46320</v>
      </c>
      <c r="L22" s="3" t="s">
        <v>13</v>
      </c>
    </row>
    <row r="23" spans="1:12" ht="18" customHeight="1" x14ac:dyDescent="0.2">
      <c r="A23" s="24">
        <f t="shared" si="3"/>
        <v>46321</v>
      </c>
      <c r="B23" s="53" t="s">
        <v>14</v>
      </c>
      <c r="C23" s="45"/>
      <c r="D23" s="68"/>
      <c r="E23" s="27"/>
      <c r="F23" s="24" t="b">
        <f t="shared" si="4"/>
        <v>0</v>
      </c>
      <c r="G23" s="53" t="s">
        <v>14</v>
      </c>
      <c r="H23" s="46"/>
      <c r="I23" s="46"/>
      <c r="K23" s="5">
        <f>IF(K22=0,"",IF(K22&lt;$G$9,K22+1,IF(K22=$G$9,"")))</f>
        <v>46321</v>
      </c>
      <c r="L23" s="3" t="s">
        <v>14</v>
      </c>
    </row>
    <row r="24" spans="1:12" ht="18" customHeight="1" x14ac:dyDescent="0.2">
      <c r="A24" s="24">
        <f t="shared" si="3"/>
        <v>46322</v>
      </c>
      <c r="B24" s="53" t="s">
        <v>15</v>
      </c>
      <c r="C24" s="45"/>
      <c r="D24" s="68"/>
      <c r="E24" s="27"/>
      <c r="F24" s="24" t="b">
        <f t="shared" si="4"/>
        <v>0</v>
      </c>
      <c r="G24" s="53" t="s">
        <v>15</v>
      </c>
      <c r="H24" s="46"/>
      <c r="I24" s="46"/>
      <c r="K24" s="5">
        <f t="shared" ref="K24:K28" si="5">IF(K23=0,"",IF(K23&lt;$G$9,K23+1,IF(K23=$G$9,"")))</f>
        <v>46322</v>
      </c>
      <c r="L24" s="3" t="s">
        <v>15</v>
      </c>
    </row>
    <row r="25" spans="1:12" ht="18" customHeight="1" x14ac:dyDescent="0.2">
      <c r="A25" s="24">
        <f t="shared" si="3"/>
        <v>46323</v>
      </c>
      <c r="B25" s="53" t="s">
        <v>16</v>
      </c>
      <c r="C25" s="45"/>
      <c r="D25" s="68"/>
      <c r="E25" s="27"/>
      <c r="F25" s="24" t="b">
        <f t="shared" si="4"/>
        <v>0</v>
      </c>
      <c r="G25" s="53" t="s">
        <v>16</v>
      </c>
      <c r="H25" s="46"/>
      <c r="I25" s="46"/>
      <c r="K25" s="5">
        <f t="shared" si="5"/>
        <v>46323</v>
      </c>
      <c r="L25" s="3" t="s">
        <v>16</v>
      </c>
    </row>
    <row r="26" spans="1:12" ht="18" customHeight="1" x14ac:dyDescent="0.2">
      <c r="A26" s="24">
        <f t="shared" si="3"/>
        <v>46324</v>
      </c>
      <c r="B26" s="53" t="s">
        <v>17</v>
      </c>
      <c r="C26" s="45"/>
      <c r="D26" s="68"/>
      <c r="E26" s="27"/>
      <c r="F26" s="24" t="b">
        <f t="shared" si="4"/>
        <v>0</v>
      </c>
      <c r="G26" s="53" t="s">
        <v>17</v>
      </c>
      <c r="H26" s="46"/>
      <c r="I26" s="46"/>
      <c r="K26" s="5">
        <f t="shared" si="5"/>
        <v>46324</v>
      </c>
      <c r="L26" s="3" t="s">
        <v>17</v>
      </c>
    </row>
    <row r="27" spans="1:12" ht="18" customHeight="1" x14ac:dyDescent="0.2">
      <c r="A27" s="24">
        <f t="shared" si="3"/>
        <v>46325</v>
      </c>
      <c r="B27" s="53" t="s">
        <v>18</v>
      </c>
      <c r="C27" s="45"/>
      <c r="D27" s="68"/>
      <c r="E27" s="27"/>
      <c r="F27" s="24" t="b">
        <f t="shared" si="4"/>
        <v>0</v>
      </c>
      <c r="G27" s="53" t="s">
        <v>18</v>
      </c>
      <c r="H27" s="46"/>
      <c r="I27" s="46"/>
      <c r="K27" s="5">
        <f t="shared" si="5"/>
        <v>46325</v>
      </c>
      <c r="L27" s="3" t="s">
        <v>18</v>
      </c>
    </row>
    <row r="28" spans="1:12" ht="18" customHeight="1" thickBot="1" x14ac:dyDescent="0.25">
      <c r="A28" s="25">
        <f t="shared" si="3"/>
        <v>46326</v>
      </c>
      <c r="B28" s="54" t="s">
        <v>19</v>
      </c>
      <c r="C28" s="48"/>
      <c r="D28" s="69"/>
      <c r="E28" s="27"/>
      <c r="F28" s="25" t="b">
        <f t="shared" si="4"/>
        <v>0</v>
      </c>
      <c r="G28" s="54" t="s">
        <v>19</v>
      </c>
      <c r="H28" s="49"/>
      <c r="I28" s="49"/>
      <c r="K28" s="5">
        <f t="shared" si="5"/>
        <v>46326</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46327</v>
      </c>
      <c r="B30" s="52" t="s">
        <v>13</v>
      </c>
      <c r="C30" s="43"/>
      <c r="D30" s="70"/>
      <c r="E30" s="27"/>
      <c r="F30" s="13" t="s">
        <v>29</v>
      </c>
      <c r="G30" s="26"/>
      <c r="H30" s="28">
        <f>(C21+C29+C37+H21+H29)-C13</f>
        <v>0</v>
      </c>
      <c r="I30" s="28">
        <f>D21+D29+D37+I21+I29</f>
        <v>0</v>
      </c>
      <c r="K30" s="5">
        <f>IF(K28=0,"",IF(K28&lt;$G$9,K28+1,IF(K28=$G$9,"")))</f>
        <v>46327</v>
      </c>
      <c r="L30" s="3" t="s">
        <v>13</v>
      </c>
    </row>
    <row r="31" spans="1:12" ht="18" customHeight="1" thickTop="1" x14ac:dyDescent="0.2">
      <c r="A31" s="24">
        <f t="shared" si="6"/>
        <v>46328</v>
      </c>
      <c r="B31" s="53" t="s">
        <v>14</v>
      </c>
      <c r="C31" s="45"/>
      <c r="D31" s="68"/>
      <c r="E31" s="27"/>
      <c r="F31" s="190" t="s">
        <v>32</v>
      </c>
      <c r="G31" s="191"/>
      <c r="H31" s="191"/>
      <c r="I31" s="192"/>
      <c r="K31" s="5">
        <f>IF(K30=0,"",IF(K30&lt;$G$9,K30+1,IF(K30=$G$9,"")))</f>
        <v>46328</v>
      </c>
      <c r="L31" s="3" t="s">
        <v>14</v>
      </c>
    </row>
    <row r="32" spans="1:12" ht="18" customHeight="1" x14ac:dyDescent="0.2">
      <c r="A32" s="24">
        <f t="shared" si="6"/>
        <v>46329</v>
      </c>
      <c r="B32" s="53" t="s">
        <v>15</v>
      </c>
      <c r="C32" s="45"/>
      <c r="D32" s="68"/>
      <c r="E32" s="27"/>
      <c r="F32" s="193"/>
      <c r="G32" s="194"/>
      <c r="H32" s="194"/>
      <c r="I32" s="195"/>
      <c r="K32" s="5">
        <f t="shared" ref="K32:K36" si="7">IF(K31=0,"",IF(K31&lt;$G$9,K31+1,IF(K31=$G$9,"")))</f>
        <v>46329</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AopT7u+c+loL9D2CgIfnhxAiA/cHXifnantWtNbqL37gHy8IHURMLF5wcGdKPlY/WHTb524jkVYKchkNX0uQiQ==" saltValue="tSv2aE7C5GbuPvJTPiNrd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55" priority="38" operator="equal">
      <formula>FALSE</formula>
    </cfRule>
  </conditionalFormatting>
  <conditionalFormatting sqref="A14:A20">
    <cfRule type="containsText" dxfId="254" priority="21" operator="containsText" text="FALSE">
      <formula>NOT(ISERROR(SEARCH("FALSE",A14)))</formula>
    </cfRule>
  </conditionalFormatting>
  <conditionalFormatting sqref="A22">
    <cfRule type="cellIs" dxfId="253" priority="8" operator="equal">
      <formula>FALSE</formula>
    </cfRule>
  </conditionalFormatting>
  <conditionalFormatting sqref="A22:A28">
    <cfRule type="containsText" dxfId="252" priority="7" operator="containsText" text="FALSE">
      <formula>NOT(ISERROR(SEARCH("FALSE",A22)))</formula>
    </cfRule>
  </conditionalFormatting>
  <conditionalFormatting sqref="A29:A30">
    <cfRule type="cellIs" dxfId="251" priority="12" operator="equal">
      <formula>FALSE</formula>
    </cfRule>
  </conditionalFormatting>
  <conditionalFormatting sqref="A30:A36">
    <cfRule type="containsText" dxfId="250" priority="11" operator="containsText" text="FALSE">
      <formula>NOT(ISERROR(SEARCH("FALSE",A30)))</formula>
    </cfRule>
  </conditionalFormatting>
  <conditionalFormatting sqref="B22:B28">
    <cfRule type="cellIs" dxfId="249" priority="17" operator="equal">
      <formula>FALSE</formula>
    </cfRule>
  </conditionalFormatting>
  <conditionalFormatting sqref="B30:B36">
    <cfRule type="cellIs" dxfId="248" priority="9" operator="equal">
      <formula>FALSE</formula>
    </cfRule>
  </conditionalFormatting>
  <conditionalFormatting sqref="B8:D10">
    <cfRule type="cellIs" dxfId="247" priority="1" operator="equal">
      <formula>0</formula>
    </cfRule>
  </conditionalFormatting>
  <conditionalFormatting sqref="F14">
    <cfRule type="cellIs" dxfId="246" priority="20" operator="equal">
      <formula>FALSE</formula>
    </cfRule>
  </conditionalFormatting>
  <conditionalFormatting sqref="F14:F20">
    <cfRule type="containsText" dxfId="245" priority="19" operator="containsText" text="FALSE">
      <formula>NOT(ISERROR(SEARCH("FALSE",F14)))</formula>
    </cfRule>
  </conditionalFormatting>
  <conditionalFormatting sqref="F22">
    <cfRule type="cellIs" dxfId="244" priority="6" operator="equal">
      <formula>FALSE</formula>
    </cfRule>
  </conditionalFormatting>
  <conditionalFormatting sqref="F22:F28">
    <cfRule type="containsText" dxfId="243" priority="5" operator="containsText" text="FALSE">
      <formula>NOT(ISERROR(SEARCH("FALSE",F22)))</formula>
    </cfRule>
  </conditionalFormatting>
  <conditionalFormatting sqref="F29:F30">
    <cfRule type="cellIs" dxfId="242" priority="3" operator="equal">
      <formula>FALSE</formula>
    </cfRule>
  </conditionalFormatting>
  <conditionalFormatting sqref="G22:G28">
    <cfRule type="cellIs" dxfId="241" priority="15" operator="equal">
      <formula>FALSE</formula>
    </cfRule>
  </conditionalFormatting>
  <conditionalFormatting sqref="K13:L52">
    <cfRule type="cellIs" dxfId="240"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A00-000000000000}"/>
    <dataValidation allowBlank="1" showInputMessage="1" showErrorMessage="1" prompt="Enter your Name into this field and it will populate to all the other time reports in this workbook." sqref="B9 J9" xr:uid="{00000000-0002-0000-0A00-000001000000}"/>
    <dataValidation allowBlank="1" showInputMessage="1" showErrorMessage="1" prompt="Enter your MSU ID into this field and it will populate to all the other time re[prts in this workbook." sqref="J8" xr:uid="{00000000-0002-0000-0A00-000002000000}"/>
    <dataValidation allowBlank="1" showInputMessage="1" showErrorMessage="1" prompt="Enter your MSU ID into this field and it will populate to all the other time reports in this workbook." sqref="B8:D8" xr:uid="{4FA361B7-45F7-48C8-98DD-6AF545ACCC74}"/>
  </dataValidations>
  <printOptions horizontalCentered="1"/>
  <pageMargins left="0" right="0" top="0.5" bottom="0.5" header="0.3" footer="0.3"/>
  <pageSetup scale="92" orientation="portrait" r:id="rId1"/>
  <headerFooter>
    <oddFooter>&amp;RMay-2018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Schedule'!$K$18</f>
        <v>46330</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Schedule'!$L$18</f>
        <v>46342</v>
      </c>
      <c r="H9" s="183"/>
      <c r="I9" s="183"/>
      <c r="J9" s="35"/>
    </row>
    <row r="10" spans="1:12" ht="18" customHeight="1" thickBot="1" x14ac:dyDescent="0.25">
      <c r="A10" s="30" t="s">
        <v>7</v>
      </c>
      <c r="B10" s="189">
        <f>'June 19, 2026 - July 5, 2026'!$B$10</f>
        <v>0</v>
      </c>
      <c r="C10" s="189"/>
      <c r="D10" s="189"/>
      <c r="E10" s="4"/>
      <c r="F10" s="30" t="s">
        <v>8</v>
      </c>
      <c r="G10" s="184">
        <f>'Payroll Schedule'!$B$18</f>
        <v>22</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'Oct 21, 2026 - Nov 3, 2026'!$C$37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46330</v>
      </c>
      <c r="B17" s="44" t="s">
        <v>16</v>
      </c>
      <c r="C17" s="45"/>
      <c r="D17" s="68"/>
      <c r="E17" s="27"/>
      <c r="F17" s="24" t="b">
        <f t="shared" si="1"/>
        <v>0</v>
      </c>
      <c r="G17" s="44" t="s">
        <v>16</v>
      </c>
      <c r="H17" s="46"/>
      <c r="I17" s="46"/>
      <c r="K17" s="5">
        <f t="shared" si="2"/>
        <v>46330</v>
      </c>
      <c r="L17" s="3" t="s">
        <v>16</v>
      </c>
    </row>
    <row r="18" spans="1:12" ht="18" customHeight="1" x14ac:dyDescent="0.2">
      <c r="A18" s="24">
        <f t="shared" si="0"/>
        <v>46331</v>
      </c>
      <c r="B18" s="44" t="s">
        <v>17</v>
      </c>
      <c r="C18" s="45"/>
      <c r="D18" s="68"/>
      <c r="E18" s="27"/>
      <c r="F18" s="24" t="b">
        <f t="shared" si="1"/>
        <v>0</v>
      </c>
      <c r="G18" s="44" t="s">
        <v>17</v>
      </c>
      <c r="H18" s="46"/>
      <c r="I18" s="46"/>
      <c r="K18" s="5">
        <f t="shared" si="2"/>
        <v>46331</v>
      </c>
      <c r="L18" s="3" t="s">
        <v>17</v>
      </c>
    </row>
    <row r="19" spans="1:12" ht="18" customHeight="1" x14ac:dyDescent="0.2">
      <c r="A19" s="24">
        <f t="shared" si="0"/>
        <v>46332</v>
      </c>
      <c r="B19" s="44" t="s">
        <v>18</v>
      </c>
      <c r="C19" s="45"/>
      <c r="D19" s="68"/>
      <c r="E19" s="27"/>
      <c r="F19" s="24" t="b">
        <f t="shared" si="1"/>
        <v>0</v>
      </c>
      <c r="G19" s="44" t="s">
        <v>18</v>
      </c>
      <c r="H19" s="46"/>
      <c r="I19" s="46"/>
      <c r="K19" s="5">
        <f t="shared" si="2"/>
        <v>46332</v>
      </c>
      <c r="L19" s="3" t="s">
        <v>18</v>
      </c>
    </row>
    <row r="20" spans="1:12" ht="18" customHeight="1" thickBot="1" x14ac:dyDescent="0.25">
      <c r="A20" s="25">
        <f t="shared" si="0"/>
        <v>46333</v>
      </c>
      <c r="B20" s="47" t="s">
        <v>19</v>
      </c>
      <c r="C20" s="48"/>
      <c r="D20" s="69"/>
      <c r="E20" s="27"/>
      <c r="F20" s="25" t="b">
        <f t="shared" si="1"/>
        <v>0</v>
      </c>
      <c r="G20" s="47" t="s">
        <v>19</v>
      </c>
      <c r="H20" s="49"/>
      <c r="I20" s="49"/>
      <c r="K20" s="5">
        <f t="shared" si="2"/>
        <v>46333</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46334</v>
      </c>
      <c r="B22" s="52" t="s">
        <v>13</v>
      </c>
      <c r="C22" s="43"/>
      <c r="D22" s="70"/>
      <c r="E22" s="27"/>
      <c r="F22" s="39" t="b">
        <f t="shared" ref="F22:F28" si="4">K46</f>
        <v>0</v>
      </c>
      <c r="G22" s="52" t="s">
        <v>13</v>
      </c>
      <c r="H22" s="41"/>
      <c r="I22" s="41"/>
      <c r="K22" s="5">
        <f>IF(K20=0,"",IF(K20&lt;$G$9,K20+1,IF(K20=$G$9,"")))</f>
        <v>46334</v>
      </c>
      <c r="L22" s="3" t="s">
        <v>13</v>
      </c>
    </row>
    <row r="23" spans="1:12" ht="18" customHeight="1" x14ac:dyDescent="0.2">
      <c r="A23" s="24">
        <f t="shared" si="3"/>
        <v>46335</v>
      </c>
      <c r="B23" s="53" t="s">
        <v>14</v>
      </c>
      <c r="C23" s="45"/>
      <c r="D23" s="68"/>
      <c r="E23" s="27"/>
      <c r="F23" s="24" t="b">
        <f t="shared" si="4"/>
        <v>0</v>
      </c>
      <c r="G23" s="53" t="s">
        <v>14</v>
      </c>
      <c r="H23" s="46"/>
      <c r="I23" s="46"/>
      <c r="K23" s="5">
        <f>IF(K22=0,"",IF(K22&lt;$G$9,K22+1,IF(K22=$G$9,"")))</f>
        <v>46335</v>
      </c>
      <c r="L23" s="3" t="s">
        <v>14</v>
      </c>
    </row>
    <row r="24" spans="1:12" ht="18" customHeight="1" x14ac:dyDescent="0.2">
      <c r="A24" s="24">
        <f t="shared" si="3"/>
        <v>46336</v>
      </c>
      <c r="B24" s="53" t="s">
        <v>15</v>
      </c>
      <c r="C24" s="45"/>
      <c r="D24" s="68"/>
      <c r="E24" s="27"/>
      <c r="F24" s="24" t="b">
        <f t="shared" si="4"/>
        <v>0</v>
      </c>
      <c r="G24" s="53" t="s">
        <v>15</v>
      </c>
      <c r="H24" s="46"/>
      <c r="I24" s="46"/>
      <c r="K24" s="5">
        <f t="shared" ref="K24:K28" si="5">IF(K23=0,"",IF(K23&lt;$G$9,K23+1,IF(K23=$G$9,"")))</f>
        <v>46336</v>
      </c>
      <c r="L24" s="3" t="s">
        <v>15</v>
      </c>
    </row>
    <row r="25" spans="1:12" ht="18" customHeight="1" x14ac:dyDescent="0.2">
      <c r="A25" s="24">
        <f t="shared" si="3"/>
        <v>46337</v>
      </c>
      <c r="B25" s="53" t="s">
        <v>16</v>
      </c>
      <c r="C25" s="45"/>
      <c r="D25" s="68"/>
      <c r="E25" s="27"/>
      <c r="F25" s="24" t="b">
        <f t="shared" si="4"/>
        <v>0</v>
      </c>
      <c r="G25" s="53" t="s">
        <v>16</v>
      </c>
      <c r="H25" s="46"/>
      <c r="I25" s="46"/>
      <c r="K25" s="5">
        <f t="shared" si="5"/>
        <v>46337</v>
      </c>
      <c r="L25" s="3" t="s">
        <v>16</v>
      </c>
    </row>
    <row r="26" spans="1:12" ht="18" customHeight="1" x14ac:dyDescent="0.2">
      <c r="A26" s="24">
        <f t="shared" si="3"/>
        <v>46338</v>
      </c>
      <c r="B26" s="53" t="s">
        <v>17</v>
      </c>
      <c r="C26" s="45"/>
      <c r="D26" s="68"/>
      <c r="E26" s="27"/>
      <c r="F26" s="24" t="b">
        <f t="shared" si="4"/>
        <v>0</v>
      </c>
      <c r="G26" s="53" t="s">
        <v>17</v>
      </c>
      <c r="H26" s="46"/>
      <c r="I26" s="46"/>
      <c r="K26" s="5">
        <f t="shared" si="5"/>
        <v>46338</v>
      </c>
      <c r="L26" s="3" t="s">
        <v>17</v>
      </c>
    </row>
    <row r="27" spans="1:12" ht="18" customHeight="1" x14ac:dyDescent="0.2">
      <c r="A27" s="24">
        <f t="shared" si="3"/>
        <v>46339</v>
      </c>
      <c r="B27" s="53" t="s">
        <v>18</v>
      </c>
      <c r="C27" s="45"/>
      <c r="D27" s="68"/>
      <c r="E27" s="27"/>
      <c r="F27" s="24" t="b">
        <f t="shared" si="4"/>
        <v>0</v>
      </c>
      <c r="G27" s="53" t="s">
        <v>18</v>
      </c>
      <c r="H27" s="46"/>
      <c r="I27" s="46"/>
      <c r="K27" s="5">
        <f t="shared" si="5"/>
        <v>46339</v>
      </c>
      <c r="L27" s="3" t="s">
        <v>18</v>
      </c>
    </row>
    <row r="28" spans="1:12" ht="18" customHeight="1" thickBot="1" x14ac:dyDescent="0.25">
      <c r="A28" s="25">
        <f t="shared" si="3"/>
        <v>46340</v>
      </c>
      <c r="B28" s="54" t="s">
        <v>19</v>
      </c>
      <c r="C28" s="48"/>
      <c r="D28" s="69"/>
      <c r="E28" s="27"/>
      <c r="F28" s="25" t="b">
        <f t="shared" si="4"/>
        <v>0</v>
      </c>
      <c r="G28" s="54" t="s">
        <v>19</v>
      </c>
      <c r="H28" s="49"/>
      <c r="I28" s="49"/>
      <c r="K28" s="5">
        <f t="shared" si="5"/>
        <v>46340</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46341</v>
      </c>
      <c r="B30" s="52" t="s">
        <v>13</v>
      </c>
      <c r="C30" s="43"/>
      <c r="D30" s="70"/>
      <c r="E30" s="27"/>
      <c r="F30" s="13" t="s">
        <v>29</v>
      </c>
      <c r="G30" s="26"/>
      <c r="H30" s="28">
        <f>(C21+C29+C37+H21+H29)-C13</f>
        <v>0</v>
      </c>
      <c r="I30" s="28">
        <f>D21+D29+D37+I21+I29</f>
        <v>0</v>
      </c>
      <c r="K30" s="5">
        <f>IF(K28=0,"",IF(K28&lt;$G$9,K28+1,IF(K28=$G$9,"")))</f>
        <v>46341</v>
      </c>
      <c r="L30" s="3" t="s">
        <v>13</v>
      </c>
    </row>
    <row r="31" spans="1:12" ht="18" customHeight="1" thickTop="1" x14ac:dyDescent="0.2">
      <c r="A31" s="24">
        <f t="shared" si="6"/>
        <v>46342</v>
      </c>
      <c r="B31" s="53" t="s">
        <v>14</v>
      </c>
      <c r="C31" s="45"/>
      <c r="D31" s="68"/>
      <c r="E31" s="27"/>
      <c r="F31" s="190" t="s">
        <v>32</v>
      </c>
      <c r="G31" s="191"/>
      <c r="H31" s="191"/>
      <c r="I31" s="192"/>
      <c r="K31" s="5">
        <f>IF(K30=0,"",IF(K30&lt;$G$9,K30+1,IF(K30=$G$9,"")))</f>
        <v>46342</v>
      </c>
      <c r="L31" s="3" t="s">
        <v>14</v>
      </c>
    </row>
    <row r="32" spans="1:12" ht="18" customHeight="1" x14ac:dyDescent="0.2">
      <c r="A32" s="24" t="str">
        <f t="shared" si="6"/>
        <v/>
      </c>
      <c r="B32" s="53" t="s">
        <v>15</v>
      </c>
      <c r="C32" s="46"/>
      <c r="D32" s="68"/>
      <c r="E32" s="27"/>
      <c r="F32" s="193"/>
      <c r="G32" s="194"/>
      <c r="H32" s="194"/>
      <c r="I32" s="195"/>
      <c r="K32" s="5" t="str">
        <f t="shared" ref="K32:K36" si="7">IF(K31=0,"",IF(K31&lt;$G$9,K31+1,IF(K31=$G$9,"")))</f>
        <v/>
      </c>
      <c r="L32" s="3" t="s">
        <v>15</v>
      </c>
    </row>
    <row r="33" spans="1:12" ht="18" customHeight="1" x14ac:dyDescent="0.2">
      <c r="A33" s="24" t="b">
        <f t="shared" si="6"/>
        <v>0</v>
      </c>
      <c r="B33" s="53" t="s">
        <v>16</v>
      </c>
      <c r="C33" s="46"/>
      <c r="D33" s="68"/>
      <c r="E33" s="27"/>
      <c r="F33" s="193"/>
      <c r="G33" s="194"/>
      <c r="H33" s="194"/>
      <c r="I33" s="195"/>
      <c r="K33" s="5" t="b">
        <f t="shared" si="7"/>
        <v>0</v>
      </c>
      <c r="L33" s="3" t="s">
        <v>16</v>
      </c>
    </row>
    <row r="34" spans="1:12" ht="18" customHeight="1" x14ac:dyDescent="0.2">
      <c r="A34" s="24" t="b">
        <f t="shared" si="6"/>
        <v>0</v>
      </c>
      <c r="B34" s="53" t="s">
        <v>17</v>
      </c>
      <c r="C34" s="46"/>
      <c r="D34" s="68"/>
      <c r="E34" s="27"/>
      <c r="F34" s="193"/>
      <c r="G34" s="194"/>
      <c r="H34" s="194"/>
      <c r="I34" s="195"/>
      <c r="K34" s="5" t="b">
        <f t="shared" si="7"/>
        <v>0</v>
      </c>
      <c r="L34" s="3" t="s">
        <v>17</v>
      </c>
    </row>
    <row r="35" spans="1:12" ht="18" customHeight="1" x14ac:dyDescent="0.2">
      <c r="A35" s="24" t="b">
        <f t="shared" si="6"/>
        <v>0</v>
      </c>
      <c r="B35" s="53" t="s">
        <v>18</v>
      </c>
      <c r="C35" s="46"/>
      <c r="D35" s="68"/>
      <c r="E35" s="27"/>
      <c r="F35" s="193"/>
      <c r="G35" s="194"/>
      <c r="H35" s="194"/>
      <c r="I35" s="195"/>
      <c r="K35" s="5" t="b">
        <f t="shared" si="7"/>
        <v>0</v>
      </c>
      <c r="L35" s="3" t="s">
        <v>18</v>
      </c>
    </row>
    <row r="36" spans="1:12" ht="18" customHeight="1" thickBot="1" x14ac:dyDescent="0.25">
      <c r="A36" s="25" t="b">
        <f t="shared" si="6"/>
        <v>0</v>
      </c>
      <c r="B36" s="54" t="s">
        <v>19</v>
      </c>
      <c r="C36" s="49"/>
      <c r="D36" s="6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46CdCqJtJ+uygv6oX0KsVAI1hV92nSvJfnxluodK22n9Vyllr1oFw9ftdjEqlXOeQ85QRUVBqJVk2fP/pGJoaw==" saltValue="3CGSocP2muqEgsr9wj2OY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39" priority="38" operator="equal">
      <formula>FALSE</formula>
    </cfRule>
  </conditionalFormatting>
  <conditionalFormatting sqref="A14:A20">
    <cfRule type="containsText" dxfId="238" priority="21" operator="containsText" text="FALSE">
      <formula>NOT(ISERROR(SEARCH("FALSE",A14)))</formula>
    </cfRule>
  </conditionalFormatting>
  <conditionalFormatting sqref="A22">
    <cfRule type="cellIs" dxfId="237" priority="8" operator="equal">
      <formula>FALSE</formula>
    </cfRule>
  </conditionalFormatting>
  <conditionalFormatting sqref="A22:A28">
    <cfRule type="containsText" dxfId="236" priority="7" operator="containsText" text="FALSE">
      <formula>NOT(ISERROR(SEARCH("FALSE",A22)))</formula>
    </cfRule>
  </conditionalFormatting>
  <conditionalFormatting sqref="A29:A30">
    <cfRule type="cellIs" dxfId="235" priority="12" operator="equal">
      <formula>FALSE</formula>
    </cfRule>
  </conditionalFormatting>
  <conditionalFormatting sqref="A30:A36">
    <cfRule type="containsText" dxfId="234" priority="11" operator="containsText" text="FALSE">
      <formula>NOT(ISERROR(SEARCH("FALSE",A30)))</formula>
    </cfRule>
  </conditionalFormatting>
  <conditionalFormatting sqref="B22:B28">
    <cfRule type="cellIs" dxfId="233" priority="17" operator="equal">
      <formula>FALSE</formula>
    </cfRule>
  </conditionalFormatting>
  <conditionalFormatting sqref="B30:B36">
    <cfRule type="cellIs" dxfId="232" priority="9" operator="equal">
      <formula>FALSE</formula>
    </cfRule>
  </conditionalFormatting>
  <conditionalFormatting sqref="B8:D10">
    <cfRule type="cellIs" dxfId="231" priority="1" operator="equal">
      <formula>0</formula>
    </cfRule>
  </conditionalFormatting>
  <conditionalFormatting sqref="F14">
    <cfRule type="cellIs" dxfId="230" priority="20" operator="equal">
      <formula>FALSE</formula>
    </cfRule>
  </conditionalFormatting>
  <conditionalFormatting sqref="F14:F20">
    <cfRule type="containsText" dxfId="229" priority="19" operator="containsText" text="FALSE">
      <formula>NOT(ISERROR(SEARCH("FALSE",F14)))</formula>
    </cfRule>
  </conditionalFormatting>
  <conditionalFormatting sqref="F22">
    <cfRule type="cellIs" dxfId="228" priority="6" operator="equal">
      <formula>FALSE</formula>
    </cfRule>
  </conditionalFormatting>
  <conditionalFormatting sqref="F22:F28">
    <cfRule type="containsText" dxfId="227" priority="5" operator="containsText" text="FALSE">
      <formula>NOT(ISERROR(SEARCH("FALSE",F22)))</formula>
    </cfRule>
  </conditionalFormatting>
  <conditionalFormatting sqref="F29:F30">
    <cfRule type="cellIs" dxfId="226" priority="3" operator="equal">
      <formula>FALSE</formula>
    </cfRule>
  </conditionalFormatting>
  <conditionalFormatting sqref="G22:G28">
    <cfRule type="cellIs" dxfId="225" priority="15" operator="equal">
      <formula>FALSE</formula>
    </cfRule>
  </conditionalFormatting>
  <conditionalFormatting sqref="K13:L52">
    <cfRule type="cellIs" dxfId="224"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B00-000000000000}"/>
    <dataValidation allowBlank="1" showInputMessage="1" showErrorMessage="1" prompt="Enter your Name into this field and it will populate to all the other time reports in this workbook." sqref="B9 J9" xr:uid="{00000000-0002-0000-0B00-000001000000}"/>
    <dataValidation allowBlank="1" showInputMessage="1" showErrorMessage="1" prompt="Enter your Department Name into this field and it will populate to all the other time reports in this workbook." sqref="B10 J10" xr:uid="{00000000-0002-0000-0B00-000002000000}"/>
    <dataValidation allowBlank="1" showInputMessage="1" showErrorMessage="1" prompt="Enter your MSU ID into this field and it will populate to all the other time reports in this workbook." sqref="B8:D8" xr:uid="{189A1B62-BEB9-437E-B413-F6EF17811039}"/>
  </dataValidations>
  <printOptions horizontalCentered="1"/>
  <pageMargins left="0" right="0" top="0.5" bottom="0.5" header="0.3" footer="0.3"/>
  <pageSetup scale="92" orientation="portrait" r:id="rId1"/>
  <headerFooter>
    <oddFooter>&amp;RMay-2018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3"/>
  <sheetViews>
    <sheetView showGridLines="0" zoomScale="98" zoomScaleNormal="98" workbookViewId="0">
      <pane ySplit="13" topLeftCell="A14" activePane="bottomLeft" state="frozen"/>
      <selection activeCell="C17" sqref="C17"/>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Schedule'!$K$20</f>
        <v>46343</v>
      </c>
      <c r="H8" s="188"/>
      <c r="I8" s="188"/>
      <c r="J8" s="34"/>
      <c r="K8" s="10" t="str">
        <f>TEXT(G8,"dddd")</f>
        <v>Tuesday</v>
      </c>
    </row>
    <row r="9" spans="1:12" ht="18" customHeight="1" thickBot="1" x14ac:dyDescent="0.25">
      <c r="A9" s="30" t="s">
        <v>5</v>
      </c>
      <c r="B9" s="189">
        <f>'June 19, 2026 - July 5, 2026'!$B$9</f>
        <v>0</v>
      </c>
      <c r="C9" s="189"/>
      <c r="D9" s="189"/>
      <c r="E9" s="4"/>
      <c r="F9" s="30" t="s">
        <v>6</v>
      </c>
      <c r="G9" s="183">
        <f>'Payroll Schedule'!$L$20</f>
        <v>46358</v>
      </c>
      <c r="H9" s="183"/>
      <c r="I9" s="183"/>
      <c r="J9" s="35"/>
    </row>
    <row r="10" spans="1:12" ht="18" customHeight="1" thickBot="1" x14ac:dyDescent="0.25">
      <c r="A10" s="30" t="s">
        <v>7</v>
      </c>
      <c r="B10" s="189">
        <f>'June 19, 2026 - July 5, 2026'!$B$10</f>
        <v>0</v>
      </c>
      <c r="C10" s="189"/>
      <c r="D10" s="189"/>
      <c r="E10" s="4"/>
      <c r="F10" s="30" t="s">
        <v>8</v>
      </c>
      <c r="G10" s="184">
        <f>'Payroll Schedule'!$B$20</f>
        <v>23</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'Nov 4, 2026 - Nov 16, 2026'!$C$37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f t="shared" si="0"/>
        <v>46343</v>
      </c>
      <c r="B16" s="44" t="s">
        <v>15</v>
      </c>
      <c r="C16" s="45"/>
      <c r="D16" s="68"/>
      <c r="E16" s="27"/>
      <c r="F16" s="24" t="b">
        <f t="shared" si="1"/>
        <v>0</v>
      </c>
      <c r="G16" s="44" t="s">
        <v>15</v>
      </c>
      <c r="H16" s="46"/>
      <c r="I16" s="46"/>
      <c r="K16" s="5">
        <f t="shared" si="2"/>
        <v>46343</v>
      </c>
      <c r="L16" s="3" t="s">
        <v>15</v>
      </c>
    </row>
    <row r="17" spans="1:12" ht="18" customHeight="1" x14ac:dyDescent="0.2">
      <c r="A17" s="24">
        <f t="shared" si="0"/>
        <v>46344</v>
      </c>
      <c r="B17" s="44" t="s">
        <v>16</v>
      </c>
      <c r="C17" s="45"/>
      <c r="D17" s="68"/>
      <c r="E17" s="27"/>
      <c r="F17" s="24" t="b">
        <f t="shared" si="1"/>
        <v>0</v>
      </c>
      <c r="G17" s="44" t="s">
        <v>16</v>
      </c>
      <c r="H17" s="46"/>
      <c r="I17" s="46"/>
      <c r="K17" s="5">
        <f t="shared" si="2"/>
        <v>46344</v>
      </c>
      <c r="L17" s="3" t="s">
        <v>16</v>
      </c>
    </row>
    <row r="18" spans="1:12" ht="18" customHeight="1" x14ac:dyDescent="0.2">
      <c r="A18" s="24">
        <f t="shared" si="0"/>
        <v>46345</v>
      </c>
      <c r="B18" s="44" t="s">
        <v>17</v>
      </c>
      <c r="C18" s="45"/>
      <c r="D18" s="68"/>
      <c r="E18" s="27"/>
      <c r="F18" s="24" t="b">
        <f t="shared" si="1"/>
        <v>0</v>
      </c>
      <c r="G18" s="44" t="s">
        <v>17</v>
      </c>
      <c r="H18" s="46"/>
      <c r="I18" s="46"/>
      <c r="K18" s="5">
        <f t="shared" si="2"/>
        <v>46345</v>
      </c>
      <c r="L18" s="3" t="s">
        <v>17</v>
      </c>
    </row>
    <row r="19" spans="1:12" ht="18" customHeight="1" x14ac:dyDescent="0.2">
      <c r="A19" s="24">
        <f t="shared" si="0"/>
        <v>46346</v>
      </c>
      <c r="B19" s="44" t="s">
        <v>18</v>
      </c>
      <c r="C19" s="45"/>
      <c r="D19" s="68"/>
      <c r="E19" s="27"/>
      <c r="F19" s="24" t="b">
        <f t="shared" si="1"/>
        <v>0</v>
      </c>
      <c r="G19" s="44" t="s">
        <v>18</v>
      </c>
      <c r="H19" s="46"/>
      <c r="I19" s="46"/>
      <c r="K19" s="5">
        <f t="shared" si="2"/>
        <v>46346</v>
      </c>
      <c r="L19" s="3" t="s">
        <v>18</v>
      </c>
    </row>
    <row r="20" spans="1:12" ht="18" customHeight="1" thickBot="1" x14ac:dyDescent="0.25">
      <c r="A20" s="25">
        <f t="shared" si="0"/>
        <v>46347</v>
      </c>
      <c r="B20" s="47" t="s">
        <v>19</v>
      </c>
      <c r="C20" s="48"/>
      <c r="D20" s="69"/>
      <c r="E20" s="27"/>
      <c r="F20" s="25" t="b">
        <f t="shared" si="1"/>
        <v>0</v>
      </c>
      <c r="G20" s="47" t="s">
        <v>19</v>
      </c>
      <c r="H20" s="49"/>
      <c r="I20" s="49"/>
      <c r="K20" s="5">
        <f t="shared" si="2"/>
        <v>46347</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46348</v>
      </c>
      <c r="B22" s="52" t="s">
        <v>13</v>
      </c>
      <c r="C22" s="43"/>
      <c r="D22" s="70"/>
      <c r="E22" s="27"/>
      <c r="F22" s="39" t="b">
        <f t="shared" ref="F22:F28" si="4">K46</f>
        <v>0</v>
      </c>
      <c r="G22" s="52" t="s">
        <v>13</v>
      </c>
      <c r="H22" s="41"/>
      <c r="I22" s="41"/>
      <c r="K22" s="5">
        <f>IF(K20=0,"",IF(K20&lt;$G$9,K20+1,IF(K20=$G$9,"")))</f>
        <v>46348</v>
      </c>
      <c r="L22" s="3" t="s">
        <v>13</v>
      </c>
    </row>
    <row r="23" spans="1:12" ht="18" customHeight="1" x14ac:dyDescent="0.2">
      <c r="A23" s="24">
        <f t="shared" si="3"/>
        <v>46349</v>
      </c>
      <c r="B23" s="53" t="s">
        <v>14</v>
      </c>
      <c r="C23" s="45"/>
      <c r="D23" s="68"/>
      <c r="E23" s="27"/>
      <c r="F23" s="24" t="b">
        <f t="shared" si="4"/>
        <v>0</v>
      </c>
      <c r="G23" s="53" t="s">
        <v>14</v>
      </c>
      <c r="H23" s="46"/>
      <c r="I23" s="46"/>
      <c r="K23" s="5">
        <f>IF(K22=0,"",IF(K22&lt;$G$9,K22+1,IF(K22=$G$9,"")))</f>
        <v>46349</v>
      </c>
      <c r="L23" s="3" t="s">
        <v>14</v>
      </c>
    </row>
    <row r="24" spans="1:12" ht="18" customHeight="1" x14ac:dyDescent="0.2">
      <c r="A24" s="24">
        <f t="shared" si="3"/>
        <v>46350</v>
      </c>
      <c r="B24" s="53" t="s">
        <v>15</v>
      </c>
      <c r="C24" s="45"/>
      <c r="D24" s="68"/>
      <c r="E24" s="27"/>
      <c r="F24" s="24" t="b">
        <f t="shared" si="4"/>
        <v>0</v>
      </c>
      <c r="G24" s="53" t="s">
        <v>15</v>
      </c>
      <c r="H24" s="46"/>
      <c r="I24" s="46"/>
      <c r="K24" s="5">
        <f t="shared" ref="K24:K28" si="5">IF(K23=0,"",IF(K23&lt;$G$9,K23+1,IF(K23=$G$9,"")))</f>
        <v>46350</v>
      </c>
      <c r="L24" s="3" t="s">
        <v>15</v>
      </c>
    </row>
    <row r="25" spans="1:12" ht="18" customHeight="1" x14ac:dyDescent="0.2">
      <c r="A25" s="24">
        <f t="shared" si="3"/>
        <v>46351</v>
      </c>
      <c r="B25" s="53" t="s">
        <v>16</v>
      </c>
      <c r="C25" s="45"/>
      <c r="D25" s="68"/>
      <c r="E25" s="27"/>
      <c r="F25" s="24" t="b">
        <f t="shared" si="4"/>
        <v>0</v>
      </c>
      <c r="G25" s="53" t="s">
        <v>16</v>
      </c>
      <c r="H25" s="46"/>
      <c r="I25" s="46"/>
      <c r="K25" s="5">
        <f t="shared" si="5"/>
        <v>46351</v>
      </c>
      <c r="L25" s="3" t="s">
        <v>16</v>
      </c>
    </row>
    <row r="26" spans="1:12" ht="18" customHeight="1" x14ac:dyDescent="0.2">
      <c r="A26" s="24">
        <f t="shared" si="3"/>
        <v>46352</v>
      </c>
      <c r="B26" s="53" t="s">
        <v>17</v>
      </c>
      <c r="C26" s="45"/>
      <c r="D26" s="68"/>
      <c r="E26" s="27"/>
      <c r="F26" s="24" t="b">
        <f t="shared" si="4"/>
        <v>0</v>
      </c>
      <c r="G26" s="53" t="s">
        <v>17</v>
      </c>
      <c r="H26" s="46"/>
      <c r="I26" s="46"/>
      <c r="K26" s="5">
        <f t="shared" si="5"/>
        <v>46352</v>
      </c>
      <c r="L26" s="3" t="s">
        <v>17</v>
      </c>
    </row>
    <row r="27" spans="1:12" ht="18" customHeight="1" x14ac:dyDescent="0.2">
      <c r="A27" s="24">
        <f t="shared" si="3"/>
        <v>46353</v>
      </c>
      <c r="B27" s="53" t="s">
        <v>18</v>
      </c>
      <c r="C27" s="45"/>
      <c r="D27" s="68"/>
      <c r="E27" s="27"/>
      <c r="F27" s="24" t="b">
        <f t="shared" si="4"/>
        <v>0</v>
      </c>
      <c r="G27" s="53" t="s">
        <v>18</v>
      </c>
      <c r="H27" s="46"/>
      <c r="I27" s="46"/>
      <c r="K27" s="5">
        <f t="shared" si="5"/>
        <v>46353</v>
      </c>
      <c r="L27" s="3" t="s">
        <v>18</v>
      </c>
    </row>
    <row r="28" spans="1:12" ht="18" customHeight="1" thickBot="1" x14ac:dyDescent="0.25">
      <c r="A28" s="25">
        <f t="shared" si="3"/>
        <v>46354</v>
      </c>
      <c r="B28" s="54" t="s">
        <v>19</v>
      </c>
      <c r="C28" s="48"/>
      <c r="D28" s="69"/>
      <c r="E28" s="27"/>
      <c r="F28" s="25" t="b">
        <f t="shared" si="4"/>
        <v>0</v>
      </c>
      <c r="G28" s="54" t="s">
        <v>19</v>
      </c>
      <c r="H28" s="49"/>
      <c r="I28" s="49"/>
      <c r="K28" s="5">
        <f t="shared" si="5"/>
        <v>46354</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46355</v>
      </c>
      <c r="B30" s="52" t="s">
        <v>13</v>
      </c>
      <c r="C30" s="43"/>
      <c r="D30" s="70"/>
      <c r="E30" s="27"/>
      <c r="F30" s="13" t="s">
        <v>29</v>
      </c>
      <c r="G30" s="26"/>
      <c r="H30" s="28">
        <f>(C21+C29+C37+H21+H29)-C13</f>
        <v>0</v>
      </c>
      <c r="I30" s="28">
        <f>D21+D29+D37+I21+I29</f>
        <v>0</v>
      </c>
      <c r="K30" s="5">
        <f>IF(K28=0,"",IF(K28&lt;$G$9,K28+1,IF(K28=$G$9,"")))</f>
        <v>46355</v>
      </c>
      <c r="L30" s="3" t="s">
        <v>13</v>
      </c>
    </row>
    <row r="31" spans="1:12" ht="18" customHeight="1" thickTop="1" x14ac:dyDescent="0.2">
      <c r="A31" s="24">
        <f t="shared" si="6"/>
        <v>46356</v>
      </c>
      <c r="B31" s="53" t="s">
        <v>14</v>
      </c>
      <c r="C31" s="45"/>
      <c r="D31" s="68"/>
      <c r="E31" s="27"/>
      <c r="F31" s="190" t="s">
        <v>32</v>
      </c>
      <c r="G31" s="191"/>
      <c r="H31" s="191"/>
      <c r="I31" s="192"/>
      <c r="K31" s="5">
        <f>IF(K30=0,"",IF(K30&lt;$G$9,K30+1,IF(K30=$G$9,"")))</f>
        <v>46356</v>
      </c>
      <c r="L31" s="3" t="s">
        <v>14</v>
      </c>
    </row>
    <row r="32" spans="1:12" ht="18" customHeight="1" x14ac:dyDescent="0.2">
      <c r="A32" s="24">
        <f t="shared" si="6"/>
        <v>46357</v>
      </c>
      <c r="B32" s="53" t="s">
        <v>15</v>
      </c>
      <c r="C32" s="45"/>
      <c r="D32" s="68"/>
      <c r="E32" s="27"/>
      <c r="F32" s="193"/>
      <c r="G32" s="194"/>
      <c r="H32" s="194"/>
      <c r="I32" s="195"/>
      <c r="K32" s="5">
        <f t="shared" ref="K32:K36" si="7">IF(K31=0,"",IF(K31&lt;$G$9,K31+1,IF(K31=$G$9,"")))</f>
        <v>46357</v>
      </c>
      <c r="L32" s="3" t="s">
        <v>15</v>
      </c>
    </row>
    <row r="33" spans="1:12" ht="18" customHeight="1" x14ac:dyDescent="0.2">
      <c r="A33" s="24">
        <f t="shared" si="6"/>
        <v>46358</v>
      </c>
      <c r="B33" s="53" t="s">
        <v>16</v>
      </c>
      <c r="C33" s="45"/>
      <c r="D33" s="68"/>
      <c r="E33" s="27"/>
      <c r="F33" s="193"/>
      <c r="G33" s="194"/>
      <c r="H33" s="194"/>
      <c r="I33" s="195"/>
      <c r="K33" s="5">
        <f t="shared" si="7"/>
        <v>46358</v>
      </c>
      <c r="L33" s="3" t="s">
        <v>16</v>
      </c>
    </row>
    <row r="34" spans="1:12" ht="18" customHeight="1" x14ac:dyDescent="0.2">
      <c r="A34" s="24" t="str">
        <f t="shared" si="6"/>
        <v/>
      </c>
      <c r="B34" s="53" t="s">
        <v>17</v>
      </c>
      <c r="C34" s="46"/>
      <c r="D34" s="46"/>
      <c r="E34" s="27"/>
      <c r="F34" s="193"/>
      <c r="G34" s="194"/>
      <c r="H34" s="194"/>
      <c r="I34" s="195"/>
      <c r="K34" s="5" t="str">
        <f t="shared" si="7"/>
        <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8jRUvE/oWc6fJIRRxdv5LzcNmpwO75XEfP7DxIVRFHCaziO92Pz2ef2+4oBpqZTaZbZMISoiJoH0fG1YF3+VZg==" saltValue="qaEsMIrqpHriS96eYma+Pw=="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23" priority="38" operator="equal">
      <formula>FALSE</formula>
    </cfRule>
  </conditionalFormatting>
  <conditionalFormatting sqref="A14:A20">
    <cfRule type="containsText" dxfId="222" priority="21" operator="containsText" text="FALSE">
      <formula>NOT(ISERROR(SEARCH("FALSE",A14)))</formula>
    </cfRule>
  </conditionalFormatting>
  <conditionalFormatting sqref="A22">
    <cfRule type="cellIs" dxfId="221" priority="8" operator="equal">
      <formula>FALSE</formula>
    </cfRule>
  </conditionalFormatting>
  <conditionalFormatting sqref="A22:A28">
    <cfRule type="containsText" dxfId="220" priority="7" operator="containsText" text="FALSE">
      <formula>NOT(ISERROR(SEARCH("FALSE",A22)))</formula>
    </cfRule>
  </conditionalFormatting>
  <conditionalFormatting sqref="A29:A30">
    <cfRule type="cellIs" dxfId="219" priority="12" operator="equal">
      <formula>FALSE</formula>
    </cfRule>
  </conditionalFormatting>
  <conditionalFormatting sqref="A30:A36">
    <cfRule type="containsText" dxfId="218" priority="11" operator="containsText" text="FALSE">
      <formula>NOT(ISERROR(SEARCH("FALSE",A30)))</formula>
    </cfRule>
  </conditionalFormatting>
  <conditionalFormatting sqref="B22:B28">
    <cfRule type="cellIs" dxfId="217" priority="17" operator="equal">
      <formula>FALSE</formula>
    </cfRule>
  </conditionalFormatting>
  <conditionalFormatting sqref="B30:B36">
    <cfRule type="cellIs" dxfId="216" priority="9" operator="equal">
      <formula>FALSE</formula>
    </cfRule>
  </conditionalFormatting>
  <conditionalFormatting sqref="B8:D10">
    <cfRule type="cellIs" dxfId="215" priority="1" operator="equal">
      <formula>0</formula>
    </cfRule>
  </conditionalFormatting>
  <conditionalFormatting sqref="F14">
    <cfRule type="cellIs" dxfId="214" priority="20" operator="equal">
      <formula>FALSE</formula>
    </cfRule>
  </conditionalFormatting>
  <conditionalFormatting sqref="F14:F20">
    <cfRule type="containsText" dxfId="213" priority="19" operator="containsText" text="FALSE">
      <formula>NOT(ISERROR(SEARCH("FALSE",F14)))</formula>
    </cfRule>
  </conditionalFormatting>
  <conditionalFormatting sqref="F22">
    <cfRule type="cellIs" dxfId="212" priority="6" operator="equal">
      <formula>FALSE</formula>
    </cfRule>
  </conditionalFormatting>
  <conditionalFormatting sqref="F22:F28">
    <cfRule type="containsText" dxfId="211" priority="5" operator="containsText" text="FALSE">
      <formula>NOT(ISERROR(SEARCH("FALSE",F22)))</formula>
    </cfRule>
  </conditionalFormatting>
  <conditionalFormatting sqref="F29:F30">
    <cfRule type="cellIs" dxfId="210" priority="3" operator="equal">
      <formula>FALSE</formula>
    </cfRule>
  </conditionalFormatting>
  <conditionalFormatting sqref="G22:G28">
    <cfRule type="cellIs" dxfId="209" priority="15" operator="equal">
      <formula>FALSE</formula>
    </cfRule>
  </conditionalFormatting>
  <conditionalFormatting sqref="K13:L52">
    <cfRule type="cellIs" dxfId="208"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C00-000000000000}"/>
    <dataValidation allowBlank="1" showInputMessage="1" showErrorMessage="1" prompt="Enter your Name into this field and it will populate to all the other time reports in this workbook." sqref="B9 J9" xr:uid="{00000000-0002-0000-0C00-000001000000}"/>
    <dataValidation allowBlank="1" showInputMessage="1" showErrorMessage="1" prompt="Enter your MSU ID into this field and it will populate to all the other time re[prts in this workbook." sqref="J8" xr:uid="{00000000-0002-0000-0C00-000002000000}"/>
    <dataValidation allowBlank="1" showInputMessage="1" showErrorMessage="1" prompt="Enter your MSU ID into this field and it will populate to all the other time reports in this workbook." sqref="B8:D8" xr:uid="{B142C330-75F5-4387-A58A-4CE7BF5FD92D}"/>
  </dataValidations>
  <printOptions horizontalCentered="1"/>
  <pageMargins left="0" right="0" top="0.5" bottom="0.5" header="0.3" footer="0.3"/>
  <pageSetup scale="92" orientation="portrait" r:id="rId1"/>
  <headerFooter>
    <oddFooter>&amp;RMay-2018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3"/>
  <sheetViews>
    <sheetView showGridLines="0" zoomScale="98" zoomScaleNormal="98" workbookViewId="0">
      <pane ySplit="13" topLeftCell="A14" activePane="bottomLeft" state="frozen"/>
      <selection activeCell="C17" sqref="C17"/>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Schedule'!$K$21</f>
        <v>46359</v>
      </c>
      <c r="H8" s="188"/>
      <c r="I8" s="188"/>
      <c r="J8" s="34"/>
      <c r="K8" s="10" t="str">
        <f>TEXT(G8,"dddd")</f>
        <v>Thursday</v>
      </c>
    </row>
    <row r="9" spans="1:12" ht="18" customHeight="1" thickBot="1" x14ac:dyDescent="0.25">
      <c r="A9" s="30" t="s">
        <v>5</v>
      </c>
      <c r="B9" s="189">
        <f>'June 19, 2026 - July 5, 2026'!$B$9</f>
        <v>0</v>
      </c>
      <c r="C9" s="189"/>
      <c r="D9" s="189"/>
      <c r="E9" s="4"/>
      <c r="F9" s="30" t="s">
        <v>6</v>
      </c>
      <c r="G9" s="183">
        <f>'Payroll Schedule'!$L$21</f>
        <v>46364</v>
      </c>
      <c r="H9" s="183"/>
      <c r="I9" s="183"/>
      <c r="J9" s="35"/>
    </row>
    <row r="10" spans="1:12" ht="18" customHeight="1" thickBot="1" x14ac:dyDescent="0.25">
      <c r="A10" s="30" t="s">
        <v>7</v>
      </c>
      <c r="B10" s="189">
        <f>'June 19, 2026 - July 5, 2026'!$B$10</f>
        <v>0</v>
      </c>
      <c r="C10" s="189"/>
      <c r="D10" s="189"/>
      <c r="E10" s="4"/>
      <c r="F10" s="30" t="s">
        <v>8</v>
      </c>
      <c r="G10" s="184">
        <f>'Payroll Schedule'!$B$21</f>
        <v>24</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'Nov 17, 2026 - Dec 2, 2026'!$C$37</f>
        <v>0</v>
      </c>
      <c r="D13" s="57"/>
      <c r="E13" s="58"/>
      <c r="F13" s="59"/>
      <c r="G13" s="60"/>
      <c r="H13" s="61"/>
      <c r="I13" s="61"/>
      <c r="J13" s="36"/>
      <c r="K13" s="5"/>
      <c r="L13" s="3"/>
    </row>
    <row r="14" spans="1:12" ht="18" customHeight="1" thickTop="1" x14ac:dyDescent="0.2">
      <c r="A14" s="39" t="str">
        <f t="shared" ref="A14:A20" si="0">K14</f>
        <v/>
      </c>
      <c r="B14" s="40" t="s">
        <v>13</v>
      </c>
      <c r="C14" s="67"/>
      <c r="D14" s="70"/>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68"/>
      <c r="E15" s="27"/>
      <c r="F15" s="24" t="b">
        <f t="shared" si="1"/>
        <v>0</v>
      </c>
      <c r="G15" s="44" t="s">
        <v>14</v>
      </c>
      <c r="H15" s="46"/>
      <c r="I15" s="46"/>
      <c r="K15" s="5" t="b">
        <f t="shared" si="2"/>
        <v>0</v>
      </c>
      <c r="L15" s="3" t="s">
        <v>14</v>
      </c>
    </row>
    <row r="16" spans="1:12" ht="18" customHeight="1" x14ac:dyDescent="0.2">
      <c r="A16" s="24" t="b">
        <f t="shared" si="0"/>
        <v>0</v>
      </c>
      <c r="B16" s="44" t="s">
        <v>15</v>
      </c>
      <c r="C16" s="46"/>
      <c r="D16" s="68"/>
      <c r="E16" s="27"/>
      <c r="F16" s="24" t="b">
        <f t="shared" si="1"/>
        <v>0</v>
      </c>
      <c r="G16" s="44" t="s">
        <v>15</v>
      </c>
      <c r="H16" s="46"/>
      <c r="I16" s="46"/>
      <c r="K16" s="5" t="b">
        <f t="shared" si="2"/>
        <v>0</v>
      </c>
      <c r="L16" s="3" t="s">
        <v>15</v>
      </c>
    </row>
    <row r="17" spans="1:12" ht="18" customHeight="1" x14ac:dyDescent="0.2">
      <c r="A17" s="24" t="b">
        <f t="shared" si="0"/>
        <v>0</v>
      </c>
      <c r="B17" s="44" t="s">
        <v>16</v>
      </c>
      <c r="C17" s="46"/>
      <c r="D17" s="68"/>
      <c r="E17" s="27"/>
      <c r="F17" s="24" t="b">
        <f t="shared" si="1"/>
        <v>0</v>
      </c>
      <c r="G17" s="44" t="s">
        <v>16</v>
      </c>
      <c r="H17" s="46"/>
      <c r="I17" s="46"/>
      <c r="K17" s="5" t="b">
        <f t="shared" si="2"/>
        <v>0</v>
      </c>
      <c r="L17" s="3" t="s">
        <v>16</v>
      </c>
    </row>
    <row r="18" spans="1:12" ht="18" customHeight="1" x14ac:dyDescent="0.2">
      <c r="A18" s="24">
        <f t="shared" si="0"/>
        <v>46359</v>
      </c>
      <c r="B18" s="44" t="s">
        <v>17</v>
      </c>
      <c r="C18" s="45"/>
      <c r="D18" s="68"/>
      <c r="E18" s="27"/>
      <c r="F18" s="24" t="b">
        <f t="shared" si="1"/>
        <v>0</v>
      </c>
      <c r="G18" s="44" t="s">
        <v>17</v>
      </c>
      <c r="H18" s="46"/>
      <c r="I18" s="46"/>
      <c r="K18" s="5">
        <f t="shared" si="2"/>
        <v>46359</v>
      </c>
      <c r="L18" s="3" t="s">
        <v>17</v>
      </c>
    </row>
    <row r="19" spans="1:12" ht="18" customHeight="1" x14ac:dyDescent="0.2">
      <c r="A19" s="24">
        <f t="shared" si="0"/>
        <v>46360</v>
      </c>
      <c r="B19" s="44" t="s">
        <v>18</v>
      </c>
      <c r="C19" s="45"/>
      <c r="D19" s="68"/>
      <c r="E19" s="27"/>
      <c r="F19" s="24" t="b">
        <f t="shared" si="1"/>
        <v>0</v>
      </c>
      <c r="G19" s="44" t="s">
        <v>18</v>
      </c>
      <c r="H19" s="46"/>
      <c r="I19" s="46"/>
      <c r="K19" s="5">
        <f t="shared" si="2"/>
        <v>46360</v>
      </c>
      <c r="L19" s="3" t="s">
        <v>18</v>
      </c>
    </row>
    <row r="20" spans="1:12" ht="18" customHeight="1" thickBot="1" x14ac:dyDescent="0.25">
      <c r="A20" s="25">
        <f t="shared" si="0"/>
        <v>46361</v>
      </c>
      <c r="B20" s="47" t="s">
        <v>19</v>
      </c>
      <c r="C20" s="48"/>
      <c r="D20" s="69"/>
      <c r="E20" s="27"/>
      <c r="F20" s="25" t="b">
        <f t="shared" si="1"/>
        <v>0</v>
      </c>
      <c r="G20" s="47" t="s">
        <v>19</v>
      </c>
      <c r="H20" s="49"/>
      <c r="I20" s="49"/>
      <c r="K20" s="5">
        <f t="shared" si="2"/>
        <v>46361</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46362</v>
      </c>
      <c r="B22" s="52" t="s">
        <v>13</v>
      </c>
      <c r="C22" s="43"/>
      <c r="D22" s="70"/>
      <c r="E22" s="27"/>
      <c r="F22" s="39" t="b">
        <f t="shared" ref="F22:F28" si="4">K46</f>
        <v>0</v>
      </c>
      <c r="G22" s="52" t="s">
        <v>13</v>
      </c>
      <c r="H22" s="41"/>
      <c r="I22" s="41"/>
      <c r="K22" s="5">
        <f>IF(K20=0,"",IF(K20&lt;$G$9,K20+1,IF(K20=$G$9,"")))</f>
        <v>46362</v>
      </c>
      <c r="L22" s="3" t="s">
        <v>13</v>
      </c>
    </row>
    <row r="23" spans="1:12" ht="18" customHeight="1" x14ac:dyDescent="0.2">
      <c r="A23" s="24">
        <f t="shared" si="3"/>
        <v>46363</v>
      </c>
      <c r="B23" s="53" t="s">
        <v>14</v>
      </c>
      <c r="C23" s="45"/>
      <c r="D23" s="68"/>
      <c r="E23" s="27"/>
      <c r="F23" s="24" t="b">
        <f t="shared" si="4"/>
        <v>0</v>
      </c>
      <c r="G23" s="53" t="s">
        <v>14</v>
      </c>
      <c r="H23" s="46"/>
      <c r="I23" s="46"/>
      <c r="K23" s="5">
        <f>IF(K22=0,"",IF(K22&lt;$G$9,K22+1,IF(K22=$G$9,"")))</f>
        <v>46363</v>
      </c>
      <c r="L23" s="3" t="s">
        <v>14</v>
      </c>
    </row>
    <row r="24" spans="1:12" ht="18" customHeight="1" x14ac:dyDescent="0.2">
      <c r="A24" s="24">
        <f t="shared" si="3"/>
        <v>46364</v>
      </c>
      <c r="B24" s="53" t="s">
        <v>15</v>
      </c>
      <c r="C24" s="45"/>
      <c r="D24" s="68"/>
      <c r="E24" s="27"/>
      <c r="F24" s="24" t="b">
        <f t="shared" si="4"/>
        <v>0</v>
      </c>
      <c r="G24" s="53" t="s">
        <v>15</v>
      </c>
      <c r="H24" s="46"/>
      <c r="I24" s="46"/>
      <c r="K24" s="5">
        <f t="shared" ref="K24:K28" si="5">IF(K23=0,"",IF(K23&lt;$G$9,K23+1,IF(K23=$G$9,"")))</f>
        <v>46364</v>
      </c>
      <c r="L24" s="3" t="s">
        <v>15</v>
      </c>
    </row>
    <row r="25" spans="1:12" ht="18" customHeight="1" x14ac:dyDescent="0.2">
      <c r="A25" s="24" t="str">
        <f t="shared" si="3"/>
        <v/>
      </c>
      <c r="B25" s="53" t="s">
        <v>16</v>
      </c>
      <c r="C25" s="46"/>
      <c r="D25" s="46"/>
      <c r="E25" s="27"/>
      <c r="F25" s="24" t="b">
        <f t="shared" si="4"/>
        <v>0</v>
      </c>
      <c r="G25" s="53" t="s">
        <v>16</v>
      </c>
      <c r="H25" s="46"/>
      <c r="I25" s="46"/>
      <c r="K25" s="5" t="str">
        <f t="shared" si="5"/>
        <v/>
      </c>
      <c r="L25" s="3" t="s">
        <v>16</v>
      </c>
    </row>
    <row r="26" spans="1:12" ht="18" customHeight="1" x14ac:dyDescent="0.2">
      <c r="A26" s="24" t="b">
        <f t="shared" si="3"/>
        <v>0</v>
      </c>
      <c r="B26" s="53" t="s">
        <v>17</v>
      </c>
      <c r="C26" s="46"/>
      <c r="D26" s="46"/>
      <c r="E26" s="27"/>
      <c r="F26" s="24" t="b">
        <f t="shared" si="4"/>
        <v>0</v>
      </c>
      <c r="G26" s="53" t="s">
        <v>17</v>
      </c>
      <c r="H26" s="46"/>
      <c r="I26" s="46"/>
      <c r="K26" s="5" t="b">
        <f t="shared" si="5"/>
        <v>0</v>
      </c>
      <c r="L26" s="3" t="s">
        <v>17</v>
      </c>
    </row>
    <row r="27" spans="1:12" ht="18" customHeight="1" x14ac:dyDescent="0.2">
      <c r="A27" s="24" t="b">
        <f t="shared" si="3"/>
        <v>0</v>
      </c>
      <c r="B27" s="53" t="s">
        <v>18</v>
      </c>
      <c r="C27" s="46"/>
      <c r="D27" s="46"/>
      <c r="E27" s="27"/>
      <c r="F27" s="24" t="b">
        <f t="shared" si="4"/>
        <v>0</v>
      </c>
      <c r="G27" s="53" t="s">
        <v>18</v>
      </c>
      <c r="H27" s="46"/>
      <c r="I27" s="46"/>
      <c r="K27" s="5" t="b">
        <f t="shared" si="5"/>
        <v>0</v>
      </c>
      <c r="L27" s="3" t="s">
        <v>18</v>
      </c>
    </row>
    <row r="28" spans="1:12" ht="18" customHeight="1" thickBot="1" x14ac:dyDescent="0.25">
      <c r="A28" s="25" t="b">
        <f t="shared" si="3"/>
        <v>0</v>
      </c>
      <c r="B28" s="54" t="s">
        <v>19</v>
      </c>
      <c r="C28" s="49"/>
      <c r="D28" s="49"/>
      <c r="E28" s="27"/>
      <c r="F28" s="25" t="b">
        <f t="shared" si="4"/>
        <v>0</v>
      </c>
      <c r="G28" s="54" t="s">
        <v>19</v>
      </c>
      <c r="H28" s="49"/>
      <c r="I28" s="49"/>
      <c r="K28" s="5" t="b">
        <f t="shared" si="5"/>
        <v>0</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t="b">
        <f t="shared" ref="A30:A36" si="6">K30</f>
        <v>0</v>
      </c>
      <c r="B30" s="52" t="s">
        <v>13</v>
      </c>
      <c r="C30" s="41"/>
      <c r="D30" s="41"/>
      <c r="E30" s="27"/>
      <c r="F30" s="13" t="s">
        <v>29</v>
      </c>
      <c r="G30" s="26"/>
      <c r="H30" s="28">
        <f>(C21+C29+C37+H21+H29)-C13</f>
        <v>0</v>
      </c>
      <c r="I30" s="28">
        <f>D21+D29+D37+I21+I29</f>
        <v>0</v>
      </c>
      <c r="K30" s="5" t="b">
        <f>IF(K28=0,"",IF(K28&lt;$G$9,K28+1,IF(K28=$G$9,"")))</f>
        <v>0</v>
      </c>
      <c r="L30" s="3" t="s">
        <v>13</v>
      </c>
    </row>
    <row r="31" spans="1:12" ht="18" customHeight="1" thickTop="1" x14ac:dyDescent="0.2">
      <c r="A31" s="24" t="b">
        <f t="shared" si="6"/>
        <v>0</v>
      </c>
      <c r="B31" s="53" t="s">
        <v>14</v>
      </c>
      <c r="C31" s="46"/>
      <c r="D31" s="46"/>
      <c r="E31" s="27"/>
      <c r="F31" s="190" t="s">
        <v>32</v>
      </c>
      <c r="G31" s="191"/>
      <c r="H31" s="191"/>
      <c r="I31" s="192"/>
      <c r="K31" s="5" t="b">
        <f>IF(K30=0,"",IF(K30&lt;$G$9,K30+1,IF(K30=$G$9,"")))</f>
        <v>0</v>
      </c>
      <c r="L31" s="3" t="s">
        <v>14</v>
      </c>
    </row>
    <row r="32" spans="1:12" ht="18" customHeight="1" x14ac:dyDescent="0.2">
      <c r="A32" s="24" t="b">
        <f t="shared" si="6"/>
        <v>0</v>
      </c>
      <c r="B32" s="53" t="s">
        <v>15</v>
      </c>
      <c r="C32" s="46"/>
      <c r="D32" s="46"/>
      <c r="E32" s="27"/>
      <c r="F32" s="193"/>
      <c r="G32" s="194"/>
      <c r="H32" s="194"/>
      <c r="I32" s="195"/>
      <c r="K32" s="5" t="b">
        <f t="shared" ref="K32:K36" si="7">IF(K31=0,"",IF(K31&lt;$G$9,K31+1,IF(K31=$G$9,"")))</f>
        <v>0</v>
      </c>
      <c r="L32" s="3" t="s">
        <v>15</v>
      </c>
    </row>
    <row r="33" spans="1:12" ht="18" customHeight="1" x14ac:dyDescent="0.2">
      <c r="A33" s="24" t="b">
        <f t="shared" si="6"/>
        <v>0</v>
      </c>
      <c r="B33" s="53" t="s">
        <v>16</v>
      </c>
      <c r="C33" s="46"/>
      <c r="D33" s="46"/>
      <c r="E33" s="27"/>
      <c r="F33" s="193"/>
      <c r="G33" s="194"/>
      <c r="H33" s="194"/>
      <c r="I33" s="195"/>
      <c r="K33" s="5" t="b">
        <f t="shared" si="7"/>
        <v>0</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MBZn0BEXtJgVeICXv2vV4Vi0BWt4xPo+KtPU/eEmb7jeCbZzuRKULmKDsU4TAdXNmQVf/dzkKVTsAZ1BeaomNA==" saltValue="h9yC7z1dzI9max2NYwIgV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07" priority="38" operator="equal">
      <formula>FALSE</formula>
    </cfRule>
  </conditionalFormatting>
  <conditionalFormatting sqref="A14:A20">
    <cfRule type="containsText" dxfId="206" priority="21" operator="containsText" text="FALSE">
      <formula>NOT(ISERROR(SEARCH("FALSE",A14)))</formula>
    </cfRule>
  </conditionalFormatting>
  <conditionalFormatting sqref="A22">
    <cfRule type="cellIs" dxfId="205" priority="8" operator="equal">
      <formula>FALSE</formula>
    </cfRule>
  </conditionalFormatting>
  <conditionalFormatting sqref="A22:A28">
    <cfRule type="containsText" dxfId="204" priority="7" operator="containsText" text="FALSE">
      <formula>NOT(ISERROR(SEARCH("FALSE",A22)))</formula>
    </cfRule>
  </conditionalFormatting>
  <conditionalFormatting sqref="A29:A30">
    <cfRule type="cellIs" dxfId="203" priority="12" operator="equal">
      <formula>FALSE</formula>
    </cfRule>
  </conditionalFormatting>
  <conditionalFormatting sqref="A30:A36">
    <cfRule type="containsText" dxfId="202" priority="11" operator="containsText" text="FALSE">
      <formula>NOT(ISERROR(SEARCH("FALSE",A30)))</formula>
    </cfRule>
  </conditionalFormatting>
  <conditionalFormatting sqref="B22:B28">
    <cfRule type="cellIs" dxfId="201" priority="17" operator="equal">
      <formula>FALSE</formula>
    </cfRule>
  </conditionalFormatting>
  <conditionalFormatting sqref="B30:B36">
    <cfRule type="cellIs" dxfId="200" priority="9" operator="equal">
      <formula>FALSE</formula>
    </cfRule>
  </conditionalFormatting>
  <conditionalFormatting sqref="B8:D10">
    <cfRule type="cellIs" dxfId="199" priority="1" operator="equal">
      <formula>0</formula>
    </cfRule>
  </conditionalFormatting>
  <conditionalFormatting sqref="F14">
    <cfRule type="cellIs" dxfId="198" priority="20" operator="equal">
      <formula>FALSE</formula>
    </cfRule>
  </conditionalFormatting>
  <conditionalFormatting sqref="F14:F20">
    <cfRule type="containsText" dxfId="197" priority="19" operator="containsText" text="FALSE">
      <formula>NOT(ISERROR(SEARCH("FALSE",F14)))</formula>
    </cfRule>
  </conditionalFormatting>
  <conditionalFormatting sqref="F22">
    <cfRule type="cellIs" dxfId="196" priority="6" operator="equal">
      <formula>FALSE</formula>
    </cfRule>
  </conditionalFormatting>
  <conditionalFormatting sqref="F22:F28">
    <cfRule type="containsText" dxfId="195" priority="5" operator="containsText" text="FALSE">
      <formula>NOT(ISERROR(SEARCH("FALSE",F22)))</formula>
    </cfRule>
  </conditionalFormatting>
  <conditionalFormatting sqref="F29:F30">
    <cfRule type="cellIs" dxfId="194" priority="3" operator="equal">
      <formula>FALSE</formula>
    </cfRule>
  </conditionalFormatting>
  <conditionalFormatting sqref="G22:G28">
    <cfRule type="cellIs" dxfId="193" priority="15" operator="equal">
      <formula>FALSE</formula>
    </cfRule>
  </conditionalFormatting>
  <conditionalFormatting sqref="K13:L52">
    <cfRule type="cellIs" dxfId="192"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D00-000000000000}"/>
    <dataValidation allowBlank="1" showInputMessage="1" showErrorMessage="1" prompt="Enter your Name into this field and it will populate to all the other time reports in this workbook." sqref="B9 J9" xr:uid="{00000000-0002-0000-0D00-000001000000}"/>
    <dataValidation allowBlank="1" showInputMessage="1" showErrorMessage="1" prompt="Enter your Department Name into this field and it will populate to all the other time reports in this workbook." sqref="B10 J10" xr:uid="{00000000-0002-0000-0D00-000002000000}"/>
    <dataValidation allowBlank="1" showInputMessage="1" showErrorMessage="1" prompt="Enter your MSU ID into this field and it will populate to all the other time reports in this workbook." sqref="B8:D8" xr:uid="{15A33638-394F-447F-8AC1-E5714337BE76}"/>
  </dataValidations>
  <printOptions horizontalCentered="1"/>
  <pageMargins left="0" right="0" top="0.5" bottom="0.5" header="0.3" footer="0.3"/>
  <pageSetup scale="92" orientation="portrait" r:id="rId1"/>
  <headerFooter>
    <oddFooter>&amp;RMay-2018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Schedule'!$K$23</f>
        <v>46365</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Schedule'!$L$23</f>
        <v>46392</v>
      </c>
      <c r="H9" s="183"/>
      <c r="I9" s="183"/>
      <c r="J9" s="35"/>
    </row>
    <row r="10" spans="1:12" ht="18" customHeight="1" thickBot="1" x14ac:dyDescent="0.25">
      <c r="A10" s="30" t="s">
        <v>7</v>
      </c>
      <c r="B10" s="189">
        <f>'June 19, 2026 - July 5, 2026'!$B$10</f>
        <v>0</v>
      </c>
      <c r="C10" s="189"/>
      <c r="D10" s="189"/>
      <c r="E10" s="4"/>
      <c r="F10" s="30" t="s">
        <v>8</v>
      </c>
      <c r="G10" s="184">
        <f>'Payroll Schedule'!$B$23</f>
        <v>1</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'Dec 3, 2026 - Dec 8, 2026'!$C$29</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f t="shared" ref="F14:F20" si="1">K38</f>
        <v>46383</v>
      </c>
      <c r="G14" s="42" t="s">
        <v>13</v>
      </c>
      <c r="H14" s="43"/>
      <c r="I14" s="70"/>
      <c r="K14" s="5" t="str">
        <f t="shared" ref="K14:K20" si="2">IF(EXACT(L14,$K$8)=TRUE,$G$8,IF(K13=0,"",IF(K13&lt;$G$9,K13+1,IF(K13=$G$9,""))))</f>
        <v/>
      </c>
      <c r="L14" s="3" t="s">
        <v>13</v>
      </c>
    </row>
    <row r="15" spans="1:12" ht="18" customHeight="1" x14ac:dyDescent="0.2">
      <c r="A15" s="24" t="b">
        <f t="shared" si="0"/>
        <v>0</v>
      </c>
      <c r="B15" s="44" t="s">
        <v>14</v>
      </c>
      <c r="C15" s="46"/>
      <c r="D15" s="46"/>
      <c r="E15" s="27"/>
      <c r="F15" s="24">
        <f t="shared" si="1"/>
        <v>46384</v>
      </c>
      <c r="G15" s="44" t="s">
        <v>14</v>
      </c>
      <c r="H15" s="45"/>
      <c r="I15" s="68"/>
      <c r="K15" s="5" t="b">
        <f t="shared" si="2"/>
        <v>0</v>
      </c>
      <c r="L15" s="3" t="s">
        <v>14</v>
      </c>
    </row>
    <row r="16" spans="1:12" ht="18" customHeight="1" x14ac:dyDescent="0.2">
      <c r="A16" s="24" t="b">
        <f t="shared" si="0"/>
        <v>0</v>
      </c>
      <c r="B16" s="44" t="s">
        <v>15</v>
      </c>
      <c r="C16" s="46"/>
      <c r="D16" s="46"/>
      <c r="E16" s="27"/>
      <c r="F16" s="24">
        <f t="shared" si="1"/>
        <v>46385</v>
      </c>
      <c r="G16" s="44" t="s">
        <v>15</v>
      </c>
      <c r="H16" s="45"/>
      <c r="I16" s="68"/>
      <c r="K16" s="5" t="b">
        <f t="shared" si="2"/>
        <v>0</v>
      </c>
      <c r="L16" s="3" t="s">
        <v>15</v>
      </c>
    </row>
    <row r="17" spans="1:12" ht="18" customHeight="1" x14ac:dyDescent="0.2">
      <c r="A17" s="24">
        <f t="shared" si="0"/>
        <v>46365</v>
      </c>
      <c r="B17" s="44" t="s">
        <v>16</v>
      </c>
      <c r="C17" s="45"/>
      <c r="D17" s="68"/>
      <c r="E17" s="27"/>
      <c r="F17" s="24">
        <f t="shared" si="1"/>
        <v>46386</v>
      </c>
      <c r="G17" s="44" t="s">
        <v>16</v>
      </c>
      <c r="H17" s="45"/>
      <c r="I17" s="68"/>
      <c r="K17" s="5">
        <f t="shared" si="2"/>
        <v>46365</v>
      </c>
      <c r="L17" s="3" t="s">
        <v>16</v>
      </c>
    </row>
    <row r="18" spans="1:12" ht="18" customHeight="1" x14ac:dyDescent="0.2">
      <c r="A18" s="24">
        <f t="shared" si="0"/>
        <v>46366</v>
      </c>
      <c r="B18" s="44" t="s">
        <v>17</v>
      </c>
      <c r="C18" s="45"/>
      <c r="D18" s="68"/>
      <c r="E18" s="27"/>
      <c r="F18" s="24">
        <f t="shared" si="1"/>
        <v>46387</v>
      </c>
      <c r="G18" s="44" t="s">
        <v>17</v>
      </c>
      <c r="H18" s="45"/>
      <c r="I18" s="68"/>
      <c r="K18" s="5">
        <f t="shared" si="2"/>
        <v>46366</v>
      </c>
      <c r="L18" s="3" t="s">
        <v>17</v>
      </c>
    </row>
    <row r="19" spans="1:12" ht="18" customHeight="1" x14ac:dyDescent="0.2">
      <c r="A19" s="24">
        <f t="shared" si="0"/>
        <v>46367</v>
      </c>
      <c r="B19" s="44" t="s">
        <v>18</v>
      </c>
      <c r="C19" s="45"/>
      <c r="D19" s="68"/>
      <c r="E19" s="27"/>
      <c r="F19" s="24">
        <f t="shared" si="1"/>
        <v>46388</v>
      </c>
      <c r="G19" s="44" t="s">
        <v>18</v>
      </c>
      <c r="H19" s="45"/>
      <c r="I19" s="68"/>
      <c r="K19" s="5">
        <f t="shared" si="2"/>
        <v>46367</v>
      </c>
      <c r="L19" s="3" t="s">
        <v>18</v>
      </c>
    </row>
    <row r="20" spans="1:12" ht="18" customHeight="1" thickBot="1" x14ac:dyDescent="0.25">
      <c r="A20" s="25">
        <f t="shared" si="0"/>
        <v>46368</v>
      </c>
      <c r="B20" s="47" t="s">
        <v>19</v>
      </c>
      <c r="C20" s="48"/>
      <c r="D20" s="69"/>
      <c r="E20" s="27"/>
      <c r="F20" s="25">
        <f t="shared" si="1"/>
        <v>46389</v>
      </c>
      <c r="G20" s="47" t="s">
        <v>19</v>
      </c>
      <c r="H20" s="48"/>
      <c r="I20" s="69"/>
      <c r="K20" s="5">
        <f t="shared" si="2"/>
        <v>46368</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46369</v>
      </c>
      <c r="B22" s="52" t="s">
        <v>13</v>
      </c>
      <c r="C22" s="43"/>
      <c r="D22" s="70"/>
      <c r="E22" s="27"/>
      <c r="F22" s="39">
        <f t="shared" ref="F22:F28" si="4">K46</f>
        <v>46390</v>
      </c>
      <c r="G22" s="52" t="s">
        <v>13</v>
      </c>
      <c r="H22" s="43"/>
      <c r="I22" s="70"/>
      <c r="K22" s="5">
        <f>IF(K20=0,"",IF(K20&lt;$G$9,K20+1,IF(K20=$G$9,"")))</f>
        <v>46369</v>
      </c>
      <c r="L22" s="3" t="s">
        <v>13</v>
      </c>
    </row>
    <row r="23" spans="1:12" ht="18" customHeight="1" x14ac:dyDescent="0.2">
      <c r="A23" s="24">
        <f t="shared" si="3"/>
        <v>46370</v>
      </c>
      <c r="B23" s="53" t="s">
        <v>14</v>
      </c>
      <c r="C23" s="45"/>
      <c r="D23" s="68"/>
      <c r="E23" s="27"/>
      <c r="F23" s="24">
        <f t="shared" si="4"/>
        <v>46391</v>
      </c>
      <c r="G23" s="53" t="s">
        <v>14</v>
      </c>
      <c r="H23" s="45"/>
      <c r="I23" s="68"/>
      <c r="K23" s="5">
        <f>IF(K22=0,"",IF(K22&lt;$G$9,K22+1,IF(K22=$G$9,"")))</f>
        <v>46370</v>
      </c>
      <c r="L23" s="3" t="s">
        <v>14</v>
      </c>
    </row>
    <row r="24" spans="1:12" ht="18" customHeight="1" x14ac:dyDescent="0.2">
      <c r="A24" s="24">
        <f t="shared" si="3"/>
        <v>46371</v>
      </c>
      <c r="B24" s="53" t="s">
        <v>15</v>
      </c>
      <c r="C24" s="45"/>
      <c r="D24" s="68"/>
      <c r="E24" s="27"/>
      <c r="F24" s="24">
        <f t="shared" si="4"/>
        <v>46392</v>
      </c>
      <c r="G24" s="53" t="s">
        <v>15</v>
      </c>
      <c r="H24" s="45"/>
      <c r="I24" s="68"/>
      <c r="K24" s="5">
        <f t="shared" ref="K24:K28" si="5">IF(K23=0,"",IF(K23&lt;$G$9,K23+1,IF(K23=$G$9,"")))</f>
        <v>46371</v>
      </c>
      <c r="L24" s="3" t="s">
        <v>15</v>
      </c>
    </row>
    <row r="25" spans="1:12" ht="18" customHeight="1" x14ac:dyDescent="0.2">
      <c r="A25" s="24">
        <f t="shared" si="3"/>
        <v>46372</v>
      </c>
      <c r="B25" s="53" t="s">
        <v>16</v>
      </c>
      <c r="C25" s="45"/>
      <c r="D25" s="68"/>
      <c r="E25" s="27"/>
      <c r="F25" s="24" t="str">
        <f t="shared" si="4"/>
        <v/>
      </c>
      <c r="G25" s="53" t="s">
        <v>16</v>
      </c>
      <c r="H25" s="46"/>
      <c r="I25" s="46"/>
      <c r="K25" s="5">
        <f t="shared" si="5"/>
        <v>46372</v>
      </c>
      <c r="L25" s="3" t="s">
        <v>16</v>
      </c>
    </row>
    <row r="26" spans="1:12" ht="18" customHeight="1" x14ac:dyDescent="0.2">
      <c r="A26" s="24">
        <f t="shared" si="3"/>
        <v>46373</v>
      </c>
      <c r="B26" s="53" t="s">
        <v>17</v>
      </c>
      <c r="C26" s="45"/>
      <c r="D26" s="68"/>
      <c r="E26" s="27"/>
      <c r="F26" s="24" t="b">
        <f t="shared" si="4"/>
        <v>0</v>
      </c>
      <c r="G26" s="53" t="s">
        <v>17</v>
      </c>
      <c r="H26" s="46"/>
      <c r="I26" s="46"/>
      <c r="K26" s="5">
        <f t="shared" si="5"/>
        <v>46373</v>
      </c>
      <c r="L26" s="3" t="s">
        <v>17</v>
      </c>
    </row>
    <row r="27" spans="1:12" ht="18" customHeight="1" x14ac:dyDescent="0.2">
      <c r="A27" s="24">
        <f t="shared" si="3"/>
        <v>46374</v>
      </c>
      <c r="B27" s="53" t="s">
        <v>18</v>
      </c>
      <c r="C27" s="45"/>
      <c r="D27" s="68"/>
      <c r="E27" s="27"/>
      <c r="F27" s="24" t="b">
        <f t="shared" si="4"/>
        <v>0</v>
      </c>
      <c r="G27" s="53" t="s">
        <v>18</v>
      </c>
      <c r="H27" s="46"/>
      <c r="I27" s="46"/>
      <c r="K27" s="5">
        <f t="shared" si="5"/>
        <v>46374</v>
      </c>
      <c r="L27" s="3" t="s">
        <v>18</v>
      </c>
    </row>
    <row r="28" spans="1:12" ht="18" customHeight="1" thickBot="1" x14ac:dyDescent="0.25">
      <c r="A28" s="25">
        <f t="shared" si="3"/>
        <v>46375</v>
      </c>
      <c r="B28" s="54" t="s">
        <v>19</v>
      </c>
      <c r="C28" s="48"/>
      <c r="D28" s="69"/>
      <c r="E28" s="27"/>
      <c r="F28" s="25" t="b">
        <f t="shared" si="4"/>
        <v>0</v>
      </c>
      <c r="G28" s="54" t="s">
        <v>19</v>
      </c>
      <c r="H28" s="49"/>
      <c r="I28" s="49"/>
      <c r="K28" s="5">
        <f t="shared" si="5"/>
        <v>46375</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46376</v>
      </c>
      <c r="B30" s="52" t="s">
        <v>13</v>
      </c>
      <c r="C30" s="43"/>
      <c r="D30" s="70"/>
      <c r="E30" s="27"/>
      <c r="F30" s="13" t="s">
        <v>29</v>
      </c>
      <c r="G30" s="26"/>
      <c r="H30" s="28">
        <f>(C21+C29+C37+H21+H29)-C13</f>
        <v>0</v>
      </c>
      <c r="I30" s="28">
        <f>D21+D29+D37+I21+I29</f>
        <v>0</v>
      </c>
      <c r="K30" s="5">
        <f>IF(K28=0,"",IF(K28&lt;$G$9,K28+1,IF(K28=$G$9,"")))</f>
        <v>46376</v>
      </c>
      <c r="L30" s="3" t="s">
        <v>13</v>
      </c>
    </row>
    <row r="31" spans="1:12" ht="18" customHeight="1" thickTop="1" x14ac:dyDescent="0.2">
      <c r="A31" s="24">
        <f t="shared" si="6"/>
        <v>46377</v>
      </c>
      <c r="B31" s="53" t="s">
        <v>14</v>
      </c>
      <c r="C31" s="45"/>
      <c r="D31" s="68"/>
      <c r="E31" s="27"/>
      <c r="F31" s="190" t="s">
        <v>32</v>
      </c>
      <c r="G31" s="191"/>
      <c r="H31" s="191"/>
      <c r="I31" s="192"/>
      <c r="K31" s="5">
        <f>IF(K30=0,"",IF(K30&lt;$G$9,K30+1,IF(K30=$G$9,"")))</f>
        <v>46377</v>
      </c>
      <c r="L31" s="3" t="s">
        <v>14</v>
      </c>
    </row>
    <row r="32" spans="1:12" ht="18" customHeight="1" x14ac:dyDescent="0.2">
      <c r="A32" s="24">
        <f t="shared" si="6"/>
        <v>46378</v>
      </c>
      <c r="B32" s="53" t="s">
        <v>15</v>
      </c>
      <c r="C32" s="45"/>
      <c r="D32" s="68"/>
      <c r="E32" s="27"/>
      <c r="F32" s="193"/>
      <c r="G32" s="194"/>
      <c r="H32" s="194"/>
      <c r="I32" s="195"/>
      <c r="K32" s="5">
        <f t="shared" ref="K32:K36" si="7">IF(K31=0,"",IF(K31&lt;$G$9,K31+1,IF(K31=$G$9,"")))</f>
        <v>46378</v>
      </c>
      <c r="L32" s="3" t="s">
        <v>15</v>
      </c>
    </row>
    <row r="33" spans="1:12" ht="18" customHeight="1" x14ac:dyDescent="0.2">
      <c r="A33" s="24">
        <f t="shared" si="6"/>
        <v>46379</v>
      </c>
      <c r="B33" s="53" t="s">
        <v>16</v>
      </c>
      <c r="C33" s="45"/>
      <c r="D33" s="68"/>
      <c r="E33" s="27"/>
      <c r="F33" s="193"/>
      <c r="G33" s="194"/>
      <c r="H33" s="194"/>
      <c r="I33" s="195"/>
      <c r="K33" s="5">
        <f t="shared" si="7"/>
        <v>46379</v>
      </c>
      <c r="L33" s="3" t="s">
        <v>16</v>
      </c>
    </row>
    <row r="34" spans="1:12" ht="18" customHeight="1" x14ac:dyDescent="0.2">
      <c r="A34" s="24">
        <f t="shared" si="6"/>
        <v>46380</v>
      </c>
      <c r="B34" s="53" t="s">
        <v>17</v>
      </c>
      <c r="C34" s="45"/>
      <c r="D34" s="68"/>
      <c r="E34" s="27"/>
      <c r="F34" s="193"/>
      <c r="G34" s="194"/>
      <c r="H34" s="194"/>
      <c r="I34" s="195"/>
      <c r="K34" s="5">
        <f t="shared" si="7"/>
        <v>46380</v>
      </c>
      <c r="L34" s="3" t="s">
        <v>17</v>
      </c>
    </row>
    <row r="35" spans="1:12" ht="18" customHeight="1" x14ac:dyDescent="0.2">
      <c r="A35" s="24">
        <f t="shared" si="6"/>
        <v>46381</v>
      </c>
      <c r="B35" s="53" t="s">
        <v>18</v>
      </c>
      <c r="C35" s="45"/>
      <c r="D35" s="68"/>
      <c r="E35" s="27"/>
      <c r="F35" s="193"/>
      <c r="G35" s="194"/>
      <c r="H35" s="194"/>
      <c r="I35" s="195"/>
      <c r="K35" s="5">
        <f t="shared" si="7"/>
        <v>46381</v>
      </c>
      <c r="L35" s="3" t="s">
        <v>18</v>
      </c>
    </row>
    <row r="36" spans="1:12" ht="18" customHeight="1" thickBot="1" x14ac:dyDescent="0.25">
      <c r="A36" s="25">
        <f t="shared" si="6"/>
        <v>46382</v>
      </c>
      <c r="B36" s="54" t="s">
        <v>19</v>
      </c>
      <c r="C36" s="48"/>
      <c r="D36" s="69"/>
      <c r="E36" s="27"/>
      <c r="F36" s="193"/>
      <c r="G36" s="194"/>
      <c r="H36" s="194"/>
      <c r="I36" s="195"/>
      <c r="K36" s="5">
        <f t="shared" si="7"/>
        <v>46382</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f>IF(K36=0,"",IF(K36&lt;$G$9,K36+1,IF(K36=$G$9,"")))</f>
        <v>46383</v>
      </c>
      <c r="L38" s="3" t="s">
        <v>13</v>
      </c>
    </row>
    <row r="39" spans="1:12" ht="24.75" customHeight="1" thickBot="1" x14ac:dyDescent="0.25">
      <c r="A39" s="166"/>
      <c r="B39" s="166"/>
      <c r="C39" s="31"/>
      <c r="D39" s="32"/>
      <c r="E39" s="31"/>
      <c r="F39" s="166"/>
      <c r="G39" s="166"/>
      <c r="H39" s="31"/>
      <c r="I39" s="32"/>
      <c r="K39" s="5">
        <f>IF(K38=0,"",IF(K38&lt;$G$9,K38+1,IF(K38=$G$9,"")))</f>
        <v>46384</v>
      </c>
      <c r="L39" s="3" t="s">
        <v>14</v>
      </c>
    </row>
    <row r="40" spans="1:12" x14ac:dyDescent="0.2">
      <c r="A40" s="167" t="s">
        <v>30</v>
      </c>
      <c r="B40" s="167"/>
      <c r="C40" s="31"/>
      <c r="D40" s="33" t="s">
        <v>25</v>
      </c>
      <c r="E40" s="31"/>
      <c r="F40" s="167" t="s">
        <v>31</v>
      </c>
      <c r="G40" s="167"/>
      <c r="H40" s="31"/>
      <c r="I40" s="33" t="s">
        <v>25</v>
      </c>
      <c r="K40" s="5">
        <f t="shared" ref="K40:K44" si="8">IF(K39=0,"",IF(K39&lt;$G$9,K39+1,IF(K39=$G$9,"")))</f>
        <v>46385</v>
      </c>
      <c r="L40" s="3" t="s">
        <v>15</v>
      </c>
    </row>
    <row r="41" spans="1:12" x14ac:dyDescent="0.2">
      <c r="A41" s="31"/>
      <c r="B41" s="31"/>
      <c r="C41" s="31"/>
      <c r="D41" s="31"/>
      <c r="E41" s="31"/>
      <c r="F41" s="31"/>
      <c r="G41" s="31"/>
      <c r="H41" s="31"/>
      <c r="I41" s="31"/>
      <c r="K41" s="5">
        <f t="shared" si="8"/>
        <v>46386</v>
      </c>
      <c r="L41" s="3" t="s">
        <v>16</v>
      </c>
    </row>
    <row r="42" spans="1:12" ht="30.75" customHeight="1" x14ac:dyDescent="0.25">
      <c r="A42" s="169" t="s">
        <v>26</v>
      </c>
      <c r="B42" s="169"/>
      <c r="C42" s="169"/>
      <c r="D42" s="169"/>
      <c r="E42" s="31"/>
      <c r="F42" s="168" t="s">
        <v>27</v>
      </c>
      <c r="G42" s="168"/>
      <c r="H42" s="168"/>
      <c r="I42" s="168"/>
      <c r="K42" s="5">
        <f t="shared" si="8"/>
        <v>46387</v>
      </c>
      <c r="L42" s="3" t="s">
        <v>17</v>
      </c>
    </row>
    <row r="43" spans="1:12" x14ac:dyDescent="0.2">
      <c r="K43" s="5">
        <f t="shared" si="8"/>
        <v>46388</v>
      </c>
      <c r="L43" s="3" t="s">
        <v>18</v>
      </c>
    </row>
    <row r="44" spans="1:12" x14ac:dyDescent="0.2">
      <c r="K44" s="5">
        <f t="shared" si="8"/>
        <v>46389</v>
      </c>
      <c r="L44" s="3" t="s">
        <v>19</v>
      </c>
    </row>
    <row r="45" spans="1:12" x14ac:dyDescent="0.2">
      <c r="K45" s="8" t="s">
        <v>23</v>
      </c>
      <c r="L45" s="8"/>
    </row>
    <row r="46" spans="1:12" x14ac:dyDescent="0.2">
      <c r="K46" s="5">
        <f>IF(K44=0,"",IF(K44&lt;$G$9,K44+1,IF(K44=$G$9,"")))</f>
        <v>46390</v>
      </c>
      <c r="L46" s="3" t="s">
        <v>13</v>
      </c>
    </row>
    <row r="47" spans="1:12" x14ac:dyDescent="0.2">
      <c r="K47" s="5">
        <f>IF(K46=0,"",IF(K46&lt;$G$9,K46+1,IF(K46=$G$9,"")))</f>
        <v>46391</v>
      </c>
      <c r="L47" s="3" t="s">
        <v>14</v>
      </c>
    </row>
    <row r="48" spans="1:12" x14ac:dyDescent="0.2">
      <c r="K48" s="5">
        <f t="shared" ref="K48:K52" si="9">IF(K47=0,"",IF(K47&lt;$G$9,K47+1,IF(K47=$G$9,"")))</f>
        <v>46392</v>
      </c>
      <c r="L48" s="3" t="s">
        <v>15</v>
      </c>
    </row>
    <row r="49" spans="11:12" x14ac:dyDescent="0.2">
      <c r="K49" s="5" t="str">
        <f t="shared" si="9"/>
        <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CnsMK7iPf58Vd//LX9SkIKuX7ZfTrAnMrRQsFQuiEgwWuxzh3+RyPqX2/lRbUljUyWxJLQ4uh5RBV1+F6SPHAg==" saltValue="Ea7MRDZ3Yd9do4buSbOPQw=="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91" priority="38" operator="equal">
      <formula>FALSE</formula>
    </cfRule>
  </conditionalFormatting>
  <conditionalFormatting sqref="A14:A20">
    <cfRule type="containsText" dxfId="190" priority="21" operator="containsText" text="FALSE">
      <formula>NOT(ISERROR(SEARCH("FALSE",A14)))</formula>
    </cfRule>
  </conditionalFormatting>
  <conditionalFormatting sqref="A22">
    <cfRule type="cellIs" dxfId="189" priority="8" operator="equal">
      <formula>FALSE</formula>
    </cfRule>
  </conditionalFormatting>
  <conditionalFormatting sqref="A22:A28">
    <cfRule type="containsText" dxfId="188" priority="7" operator="containsText" text="FALSE">
      <formula>NOT(ISERROR(SEARCH("FALSE",A22)))</formula>
    </cfRule>
  </conditionalFormatting>
  <conditionalFormatting sqref="A29:A30">
    <cfRule type="cellIs" dxfId="187" priority="12" operator="equal">
      <formula>FALSE</formula>
    </cfRule>
  </conditionalFormatting>
  <conditionalFormatting sqref="A30:A36">
    <cfRule type="containsText" dxfId="186" priority="11" operator="containsText" text="FALSE">
      <formula>NOT(ISERROR(SEARCH("FALSE",A30)))</formula>
    </cfRule>
  </conditionalFormatting>
  <conditionalFormatting sqref="B22:B28">
    <cfRule type="cellIs" dxfId="185" priority="17" operator="equal">
      <formula>FALSE</formula>
    </cfRule>
  </conditionalFormatting>
  <conditionalFormatting sqref="B30:B36">
    <cfRule type="cellIs" dxfId="184" priority="9" operator="equal">
      <formula>FALSE</formula>
    </cfRule>
  </conditionalFormatting>
  <conditionalFormatting sqref="B8:D10">
    <cfRule type="cellIs" dxfId="183" priority="1" operator="equal">
      <formula>0</formula>
    </cfRule>
  </conditionalFormatting>
  <conditionalFormatting sqref="F14">
    <cfRule type="cellIs" dxfId="182" priority="20" operator="equal">
      <formula>FALSE</formula>
    </cfRule>
  </conditionalFormatting>
  <conditionalFormatting sqref="F14:F20">
    <cfRule type="containsText" dxfId="181" priority="19" operator="containsText" text="FALSE">
      <formula>NOT(ISERROR(SEARCH("FALSE",F14)))</formula>
    </cfRule>
  </conditionalFormatting>
  <conditionalFormatting sqref="F22">
    <cfRule type="cellIs" dxfId="180" priority="6" operator="equal">
      <formula>FALSE</formula>
    </cfRule>
  </conditionalFormatting>
  <conditionalFormatting sqref="F22:F28">
    <cfRule type="containsText" dxfId="179" priority="5" operator="containsText" text="FALSE">
      <formula>NOT(ISERROR(SEARCH("FALSE",F22)))</formula>
    </cfRule>
  </conditionalFormatting>
  <conditionalFormatting sqref="F29:F30">
    <cfRule type="cellIs" dxfId="178" priority="3" operator="equal">
      <formula>FALSE</formula>
    </cfRule>
  </conditionalFormatting>
  <conditionalFormatting sqref="G22:G28">
    <cfRule type="cellIs" dxfId="177" priority="15" operator="equal">
      <formula>FALSE</formula>
    </cfRule>
  </conditionalFormatting>
  <conditionalFormatting sqref="K13:L52">
    <cfRule type="cellIs" dxfId="176"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E00-000000000000}"/>
    <dataValidation allowBlank="1" showInputMessage="1" showErrorMessage="1" prompt="Enter your Name into this field and it will populate to all the other time reports in this workbook." sqref="B9 J9" xr:uid="{00000000-0002-0000-0E00-000001000000}"/>
    <dataValidation allowBlank="1" showInputMessage="1" showErrorMessage="1" prompt="Enter your MSU ID into this field and it will populate to all the other time re[prts in this workbook." sqref="J8" xr:uid="{00000000-0002-0000-0E00-000002000000}"/>
    <dataValidation allowBlank="1" showInputMessage="1" showErrorMessage="1" prompt="Enter your MSU ID into this field and it will populate to all the other time reports in this workbook." sqref="B8:D8" xr:uid="{97B0E133-2EAD-467B-8E8D-8393A0DF07C6}"/>
  </dataValidations>
  <printOptions horizontalCentered="1"/>
  <pageMargins left="0" right="0" top="0.5" bottom="0.5" header="0.3" footer="0.3"/>
  <pageSetup scale="92" orientation="portrait" r:id="rId1"/>
  <headerFooter>
    <oddFooter>&amp;RMay-2018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Schedule'!$K$24</f>
        <v>46393</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Schedule'!$L$24</f>
        <v>46406</v>
      </c>
      <c r="H9" s="183"/>
      <c r="I9" s="183"/>
      <c r="J9" s="35"/>
    </row>
    <row r="10" spans="1:12" ht="18" customHeight="1" thickBot="1" x14ac:dyDescent="0.25">
      <c r="A10" s="30" t="s">
        <v>7</v>
      </c>
      <c r="B10" s="189">
        <f>'June 19, 2026 - July 5, 2026'!$B$10</f>
        <v>0</v>
      </c>
      <c r="C10" s="189"/>
      <c r="D10" s="189"/>
      <c r="E10" s="4"/>
      <c r="F10" s="30" t="s">
        <v>8</v>
      </c>
      <c r="G10" s="184">
        <f>'Payroll Schedule'!$B$24</f>
        <v>2</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'Dec 9, 2026 - Jan 5, 2027'!$H$29</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46393</v>
      </c>
      <c r="B17" s="44" t="s">
        <v>16</v>
      </c>
      <c r="C17" s="45"/>
      <c r="D17" s="68"/>
      <c r="E17" s="27"/>
      <c r="F17" s="24" t="b">
        <f t="shared" si="1"/>
        <v>0</v>
      </c>
      <c r="G17" s="44" t="s">
        <v>16</v>
      </c>
      <c r="H17" s="46"/>
      <c r="I17" s="46"/>
      <c r="K17" s="5">
        <f t="shared" si="2"/>
        <v>46393</v>
      </c>
      <c r="L17" s="3" t="s">
        <v>16</v>
      </c>
    </row>
    <row r="18" spans="1:12" ht="18" customHeight="1" x14ac:dyDescent="0.2">
      <c r="A18" s="24">
        <f t="shared" si="0"/>
        <v>46394</v>
      </c>
      <c r="B18" s="44" t="s">
        <v>17</v>
      </c>
      <c r="C18" s="45"/>
      <c r="D18" s="68"/>
      <c r="E18" s="27"/>
      <c r="F18" s="24" t="b">
        <f t="shared" si="1"/>
        <v>0</v>
      </c>
      <c r="G18" s="44" t="s">
        <v>17</v>
      </c>
      <c r="H18" s="46"/>
      <c r="I18" s="46"/>
      <c r="K18" s="5">
        <f t="shared" si="2"/>
        <v>46394</v>
      </c>
      <c r="L18" s="3" t="s">
        <v>17</v>
      </c>
    </row>
    <row r="19" spans="1:12" ht="18" customHeight="1" x14ac:dyDescent="0.2">
      <c r="A19" s="24">
        <f t="shared" si="0"/>
        <v>46395</v>
      </c>
      <c r="B19" s="44" t="s">
        <v>18</v>
      </c>
      <c r="C19" s="45"/>
      <c r="D19" s="68"/>
      <c r="E19" s="27"/>
      <c r="F19" s="24" t="b">
        <f t="shared" si="1"/>
        <v>0</v>
      </c>
      <c r="G19" s="44" t="s">
        <v>18</v>
      </c>
      <c r="H19" s="46"/>
      <c r="I19" s="46"/>
      <c r="K19" s="5">
        <f t="shared" si="2"/>
        <v>46395</v>
      </c>
      <c r="L19" s="3" t="s">
        <v>18</v>
      </c>
    </row>
    <row r="20" spans="1:12" ht="18" customHeight="1" thickBot="1" x14ac:dyDescent="0.25">
      <c r="A20" s="25">
        <f t="shared" si="0"/>
        <v>46396</v>
      </c>
      <c r="B20" s="47" t="s">
        <v>19</v>
      </c>
      <c r="C20" s="48"/>
      <c r="D20" s="69"/>
      <c r="E20" s="27"/>
      <c r="F20" s="25" t="b">
        <f t="shared" si="1"/>
        <v>0</v>
      </c>
      <c r="G20" s="47" t="s">
        <v>19</v>
      </c>
      <c r="H20" s="49"/>
      <c r="I20" s="49"/>
      <c r="K20" s="5">
        <f t="shared" si="2"/>
        <v>46396</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46397</v>
      </c>
      <c r="B22" s="52" t="s">
        <v>13</v>
      </c>
      <c r="C22" s="43"/>
      <c r="D22" s="70"/>
      <c r="E22" s="27"/>
      <c r="F22" s="39" t="b">
        <f t="shared" ref="F22:F28" si="4">K46</f>
        <v>0</v>
      </c>
      <c r="G22" s="52" t="s">
        <v>13</v>
      </c>
      <c r="H22" s="41"/>
      <c r="I22" s="41"/>
      <c r="K22" s="5">
        <f>IF(K20=0,"",IF(K20&lt;$G$9,K20+1,IF(K20=$G$9,"")))</f>
        <v>46397</v>
      </c>
      <c r="L22" s="3" t="s">
        <v>13</v>
      </c>
    </row>
    <row r="23" spans="1:12" ht="18" customHeight="1" x14ac:dyDescent="0.2">
      <c r="A23" s="24">
        <f t="shared" si="3"/>
        <v>46398</v>
      </c>
      <c r="B23" s="53" t="s">
        <v>14</v>
      </c>
      <c r="C23" s="45"/>
      <c r="D23" s="68"/>
      <c r="E23" s="27"/>
      <c r="F23" s="24" t="b">
        <f t="shared" si="4"/>
        <v>0</v>
      </c>
      <c r="G23" s="53" t="s">
        <v>14</v>
      </c>
      <c r="H23" s="46"/>
      <c r="I23" s="46"/>
      <c r="K23" s="5">
        <f>IF(K22=0,"",IF(K22&lt;$G$9,K22+1,IF(K22=$G$9,"")))</f>
        <v>46398</v>
      </c>
      <c r="L23" s="3" t="s">
        <v>14</v>
      </c>
    </row>
    <row r="24" spans="1:12" ht="18" customHeight="1" x14ac:dyDescent="0.2">
      <c r="A24" s="24">
        <f t="shared" si="3"/>
        <v>46399</v>
      </c>
      <c r="B24" s="53" t="s">
        <v>15</v>
      </c>
      <c r="C24" s="45"/>
      <c r="D24" s="68"/>
      <c r="E24" s="27"/>
      <c r="F24" s="24" t="b">
        <f t="shared" si="4"/>
        <v>0</v>
      </c>
      <c r="G24" s="53" t="s">
        <v>15</v>
      </c>
      <c r="H24" s="46"/>
      <c r="I24" s="46"/>
      <c r="K24" s="5">
        <f t="shared" ref="K24:K28" si="5">IF(K23=0,"",IF(K23&lt;$G$9,K23+1,IF(K23=$G$9,"")))</f>
        <v>46399</v>
      </c>
      <c r="L24" s="3" t="s">
        <v>15</v>
      </c>
    </row>
    <row r="25" spans="1:12" ht="18" customHeight="1" x14ac:dyDescent="0.2">
      <c r="A25" s="24">
        <f t="shared" si="3"/>
        <v>46400</v>
      </c>
      <c r="B25" s="53" t="s">
        <v>16</v>
      </c>
      <c r="C25" s="45"/>
      <c r="D25" s="68"/>
      <c r="E25" s="27"/>
      <c r="F25" s="24" t="b">
        <f t="shared" si="4"/>
        <v>0</v>
      </c>
      <c r="G25" s="53" t="s">
        <v>16</v>
      </c>
      <c r="H25" s="46"/>
      <c r="I25" s="46"/>
      <c r="K25" s="5">
        <f t="shared" si="5"/>
        <v>46400</v>
      </c>
      <c r="L25" s="3" t="s">
        <v>16</v>
      </c>
    </row>
    <row r="26" spans="1:12" ht="18" customHeight="1" x14ac:dyDescent="0.2">
      <c r="A26" s="24">
        <f t="shared" si="3"/>
        <v>46401</v>
      </c>
      <c r="B26" s="53" t="s">
        <v>17</v>
      </c>
      <c r="C26" s="45"/>
      <c r="D26" s="68"/>
      <c r="E26" s="27"/>
      <c r="F26" s="24" t="b">
        <f t="shared" si="4"/>
        <v>0</v>
      </c>
      <c r="G26" s="53" t="s">
        <v>17</v>
      </c>
      <c r="H26" s="46"/>
      <c r="I26" s="46"/>
      <c r="K26" s="5">
        <f t="shared" si="5"/>
        <v>46401</v>
      </c>
      <c r="L26" s="3" t="s">
        <v>17</v>
      </c>
    </row>
    <row r="27" spans="1:12" ht="18" customHeight="1" x14ac:dyDescent="0.2">
      <c r="A27" s="24">
        <f t="shared" si="3"/>
        <v>46402</v>
      </c>
      <c r="B27" s="53" t="s">
        <v>18</v>
      </c>
      <c r="C27" s="45"/>
      <c r="D27" s="68"/>
      <c r="E27" s="27"/>
      <c r="F27" s="24" t="b">
        <f t="shared" si="4"/>
        <v>0</v>
      </c>
      <c r="G27" s="53" t="s">
        <v>18</v>
      </c>
      <c r="H27" s="46"/>
      <c r="I27" s="46"/>
      <c r="K27" s="5">
        <f t="shared" si="5"/>
        <v>46402</v>
      </c>
      <c r="L27" s="3" t="s">
        <v>18</v>
      </c>
    </row>
    <row r="28" spans="1:12" ht="18" customHeight="1" thickBot="1" x14ac:dyDescent="0.25">
      <c r="A28" s="25">
        <f t="shared" si="3"/>
        <v>46403</v>
      </c>
      <c r="B28" s="54" t="s">
        <v>19</v>
      </c>
      <c r="C28" s="48"/>
      <c r="D28" s="69"/>
      <c r="E28" s="27"/>
      <c r="F28" s="25" t="b">
        <f t="shared" si="4"/>
        <v>0</v>
      </c>
      <c r="G28" s="54" t="s">
        <v>19</v>
      </c>
      <c r="H28" s="49"/>
      <c r="I28" s="49"/>
      <c r="K28" s="5">
        <f t="shared" si="5"/>
        <v>46403</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46404</v>
      </c>
      <c r="B30" s="52" t="s">
        <v>13</v>
      </c>
      <c r="C30" s="43"/>
      <c r="D30" s="70"/>
      <c r="E30" s="27"/>
      <c r="F30" s="13" t="s">
        <v>29</v>
      </c>
      <c r="G30" s="26"/>
      <c r="H30" s="28">
        <f>(C21+C29+C37+H21+H29)-C13</f>
        <v>0</v>
      </c>
      <c r="I30" s="28">
        <f>D21+D29+D37+I21+I29</f>
        <v>0</v>
      </c>
      <c r="K30" s="5">
        <f>IF(K28=0,"",IF(K28&lt;$G$9,K28+1,IF(K28=$G$9,"")))</f>
        <v>46404</v>
      </c>
      <c r="L30" s="3" t="s">
        <v>13</v>
      </c>
    </row>
    <row r="31" spans="1:12" ht="18" customHeight="1" thickTop="1" x14ac:dyDescent="0.2">
      <c r="A31" s="24">
        <f t="shared" si="6"/>
        <v>46405</v>
      </c>
      <c r="B31" s="53" t="s">
        <v>14</v>
      </c>
      <c r="C31" s="45"/>
      <c r="D31" s="68"/>
      <c r="E31" s="27"/>
      <c r="F31" s="190" t="s">
        <v>32</v>
      </c>
      <c r="G31" s="191"/>
      <c r="H31" s="191"/>
      <c r="I31" s="192"/>
      <c r="K31" s="5">
        <f>IF(K30=0,"",IF(K30&lt;$G$9,K30+1,IF(K30=$G$9,"")))</f>
        <v>46405</v>
      </c>
      <c r="L31" s="3" t="s">
        <v>14</v>
      </c>
    </row>
    <row r="32" spans="1:12" ht="18" customHeight="1" x14ac:dyDescent="0.2">
      <c r="A32" s="24">
        <f t="shared" si="6"/>
        <v>46406</v>
      </c>
      <c r="B32" s="53" t="s">
        <v>15</v>
      </c>
      <c r="C32" s="45"/>
      <c r="D32" s="68"/>
      <c r="E32" s="27"/>
      <c r="F32" s="193"/>
      <c r="G32" s="194"/>
      <c r="H32" s="194"/>
      <c r="I32" s="195"/>
      <c r="K32" s="5">
        <f t="shared" ref="K32:K36" si="7">IF(K31=0,"",IF(K31&lt;$G$9,K31+1,IF(K31=$G$9,"")))</f>
        <v>46406</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u+ajeXdJM7alo2aQ0dO5+zLNbWAxlK2Atx9xrUG8rVQp0BXIPH+9df1BGyenfqBxXx7HVT2IB/Xrh7YgYE5k5g==" saltValue="nFsCjdRwBeEy/VeUsqYvDw=="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75" priority="38" operator="equal">
      <formula>FALSE</formula>
    </cfRule>
  </conditionalFormatting>
  <conditionalFormatting sqref="A14:A20">
    <cfRule type="containsText" dxfId="174" priority="21" operator="containsText" text="FALSE">
      <formula>NOT(ISERROR(SEARCH("FALSE",A14)))</formula>
    </cfRule>
  </conditionalFormatting>
  <conditionalFormatting sqref="A22">
    <cfRule type="cellIs" dxfId="173" priority="8" operator="equal">
      <formula>FALSE</formula>
    </cfRule>
  </conditionalFormatting>
  <conditionalFormatting sqref="A22:A28">
    <cfRule type="containsText" dxfId="172" priority="7" operator="containsText" text="FALSE">
      <formula>NOT(ISERROR(SEARCH("FALSE",A22)))</formula>
    </cfRule>
  </conditionalFormatting>
  <conditionalFormatting sqref="A29:A30">
    <cfRule type="cellIs" dxfId="171" priority="12" operator="equal">
      <formula>FALSE</formula>
    </cfRule>
  </conditionalFormatting>
  <conditionalFormatting sqref="A30:A36">
    <cfRule type="containsText" dxfId="170" priority="11" operator="containsText" text="FALSE">
      <formula>NOT(ISERROR(SEARCH("FALSE",A30)))</formula>
    </cfRule>
  </conditionalFormatting>
  <conditionalFormatting sqref="B22:B28">
    <cfRule type="cellIs" dxfId="169" priority="17" operator="equal">
      <formula>FALSE</formula>
    </cfRule>
  </conditionalFormatting>
  <conditionalFormatting sqref="B30:B36">
    <cfRule type="cellIs" dxfId="168" priority="9" operator="equal">
      <formula>FALSE</formula>
    </cfRule>
  </conditionalFormatting>
  <conditionalFormatting sqref="B8:D10">
    <cfRule type="cellIs" dxfId="167" priority="1" operator="equal">
      <formula>0</formula>
    </cfRule>
  </conditionalFormatting>
  <conditionalFormatting sqref="F14">
    <cfRule type="cellIs" dxfId="166" priority="20" operator="equal">
      <formula>FALSE</formula>
    </cfRule>
  </conditionalFormatting>
  <conditionalFormatting sqref="F14:F20">
    <cfRule type="containsText" dxfId="165" priority="19" operator="containsText" text="FALSE">
      <formula>NOT(ISERROR(SEARCH("FALSE",F14)))</formula>
    </cfRule>
  </conditionalFormatting>
  <conditionalFormatting sqref="F22">
    <cfRule type="cellIs" dxfId="164" priority="6" operator="equal">
      <formula>FALSE</formula>
    </cfRule>
  </conditionalFormatting>
  <conditionalFormatting sqref="F22:F28">
    <cfRule type="containsText" dxfId="163" priority="5" operator="containsText" text="FALSE">
      <formula>NOT(ISERROR(SEARCH("FALSE",F22)))</formula>
    </cfRule>
  </conditionalFormatting>
  <conditionalFormatting sqref="F29:F30">
    <cfRule type="cellIs" dxfId="162" priority="3" operator="equal">
      <formula>FALSE</formula>
    </cfRule>
  </conditionalFormatting>
  <conditionalFormatting sqref="G22:G28">
    <cfRule type="cellIs" dxfId="161" priority="15" operator="equal">
      <formula>FALSE</formula>
    </cfRule>
  </conditionalFormatting>
  <conditionalFormatting sqref="K13:L52">
    <cfRule type="cellIs" dxfId="16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F00-000000000000}"/>
    <dataValidation allowBlank="1" showInputMessage="1" showErrorMessage="1" prompt="Enter your Name into this field and it will populate to all the other time reports in this workbook." sqref="B9 J9" xr:uid="{00000000-0002-0000-0F00-000001000000}"/>
    <dataValidation allowBlank="1" showInputMessage="1" showErrorMessage="1" prompt="Enter your Department Name into this field and it will populate to all the other time reports in this workbook." sqref="B10 J10" xr:uid="{00000000-0002-0000-0F00-000002000000}"/>
    <dataValidation allowBlank="1" showInputMessage="1" showErrorMessage="1" prompt="Enter your MSU ID into this field and it will populate to all the other time reports in this workbook." sqref="B8:D8" xr:uid="{92FFB5D7-0DAF-4B22-B977-C2165628C850}"/>
  </dataValidations>
  <printOptions horizontalCentered="1"/>
  <pageMargins left="0" right="0" top="0.5" bottom="0.5" header="0.3" footer="0.3"/>
  <pageSetup scale="92" orientation="portrait" r:id="rId1"/>
  <headerFooter>
    <oddFooter>&amp;RMay-2018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Schedule'!$K$26</f>
        <v>46407</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Schedule'!$L$26</f>
        <v>46420</v>
      </c>
      <c r="H9" s="183"/>
      <c r="I9" s="183"/>
      <c r="J9" s="35"/>
    </row>
    <row r="10" spans="1:12" ht="18" customHeight="1" thickBot="1" x14ac:dyDescent="0.25">
      <c r="A10" s="30" t="s">
        <v>7</v>
      </c>
      <c r="B10" s="189">
        <f>'June 19, 2026 - July 5, 2026'!$B$10</f>
        <v>0</v>
      </c>
      <c r="C10" s="189"/>
      <c r="D10" s="189"/>
      <c r="E10" s="4"/>
      <c r="F10" s="30" t="s">
        <v>8</v>
      </c>
      <c r="G10" s="184">
        <f>'Payroll Schedule'!$B$26</f>
        <v>3</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'Jan 6, 2027 - Jan 19,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46407</v>
      </c>
      <c r="B17" s="44" t="s">
        <v>16</v>
      </c>
      <c r="C17" s="45"/>
      <c r="D17" s="68"/>
      <c r="E17" s="27"/>
      <c r="F17" s="24" t="b">
        <f t="shared" si="1"/>
        <v>0</v>
      </c>
      <c r="G17" s="44" t="s">
        <v>16</v>
      </c>
      <c r="H17" s="46"/>
      <c r="I17" s="46"/>
      <c r="K17" s="5">
        <f t="shared" si="2"/>
        <v>46407</v>
      </c>
      <c r="L17" s="3" t="s">
        <v>16</v>
      </c>
    </row>
    <row r="18" spans="1:12" ht="18" customHeight="1" x14ac:dyDescent="0.2">
      <c r="A18" s="24">
        <f t="shared" si="0"/>
        <v>46408</v>
      </c>
      <c r="B18" s="44" t="s">
        <v>17</v>
      </c>
      <c r="C18" s="45"/>
      <c r="D18" s="68"/>
      <c r="E18" s="27"/>
      <c r="F18" s="24" t="b">
        <f t="shared" si="1"/>
        <v>0</v>
      </c>
      <c r="G18" s="44" t="s">
        <v>17</v>
      </c>
      <c r="H18" s="46"/>
      <c r="I18" s="46"/>
      <c r="K18" s="5">
        <f t="shared" si="2"/>
        <v>46408</v>
      </c>
      <c r="L18" s="3" t="s">
        <v>17</v>
      </c>
    </row>
    <row r="19" spans="1:12" ht="18" customHeight="1" x14ac:dyDescent="0.2">
      <c r="A19" s="24">
        <f t="shared" si="0"/>
        <v>46409</v>
      </c>
      <c r="B19" s="44" t="s">
        <v>18</v>
      </c>
      <c r="C19" s="45"/>
      <c r="D19" s="68"/>
      <c r="E19" s="27"/>
      <c r="F19" s="24" t="b">
        <f t="shared" si="1"/>
        <v>0</v>
      </c>
      <c r="G19" s="44" t="s">
        <v>18</v>
      </c>
      <c r="H19" s="46"/>
      <c r="I19" s="46"/>
      <c r="K19" s="5">
        <f t="shared" si="2"/>
        <v>46409</v>
      </c>
      <c r="L19" s="3" t="s">
        <v>18</v>
      </c>
    </row>
    <row r="20" spans="1:12" ht="18" customHeight="1" thickBot="1" x14ac:dyDescent="0.25">
      <c r="A20" s="25">
        <f t="shared" si="0"/>
        <v>46410</v>
      </c>
      <c r="B20" s="47" t="s">
        <v>19</v>
      </c>
      <c r="C20" s="48"/>
      <c r="D20" s="69"/>
      <c r="E20" s="27"/>
      <c r="F20" s="25" t="b">
        <f t="shared" si="1"/>
        <v>0</v>
      </c>
      <c r="G20" s="47" t="s">
        <v>19</v>
      </c>
      <c r="H20" s="49"/>
      <c r="I20" s="49"/>
      <c r="K20" s="5">
        <f t="shared" si="2"/>
        <v>46410</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46411</v>
      </c>
      <c r="B22" s="52" t="s">
        <v>13</v>
      </c>
      <c r="C22" s="43"/>
      <c r="D22" s="70"/>
      <c r="E22" s="27"/>
      <c r="F22" s="39" t="b">
        <f t="shared" ref="F22:F28" si="4">K46</f>
        <v>0</v>
      </c>
      <c r="G22" s="52" t="s">
        <v>13</v>
      </c>
      <c r="H22" s="41"/>
      <c r="I22" s="41"/>
      <c r="K22" s="5">
        <f>IF(K20=0,"",IF(K20&lt;$G$9,K20+1,IF(K20=$G$9,"")))</f>
        <v>46411</v>
      </c>
      <c r="L22" s="3" t="s">
        <v>13</v>
      </c>
    </row>
    <row r="23" spans="1:12" ht="18" customHeight="1" x14ac:dyDescent="0.2">
      <c r="A23" s="24">
        <f t="shared" si="3"/>
        <v>46412</v>
      </c>
      <c r="B23" s="53" t="s">
        <v>14</v>
      </c>
      <c r="C23" s="45"/>
      <c r="D23" s="68"/>
      <c r="E23" s="27"/>
      <c r="F23" s="24" t="b">
        <f t="shared" si="4"/>
        <v>0</v>
      </c>
      <c r="G23" s="53" t="s">
        <v>14</v>
      </c>
      <c r="H23" s="46"/>
      <c r="I23" s="46"/>
      <c r="K23" s="5">
        <f>IF(K22=0,"",IF(K22&lt;$G$9,K22+1,IF(K22=$G$9,"")))</f>
        <v>46412</v>
      </c>
      <c r="L23" s="3" t="s">
        <v>14</v>
      </c>
    </row>
    <row r="24" spans="1:12" ht="18" customHeight="1" x14ac:dyDescent="0.2">
      <c r="A24" s="24">
        <f t="shared" si="3"/>
        <v>46413</v>
      </c>
      <c r="B24" s="53" t="s">
        <v>15</v>
      </c>
      <c r="C24" s="45"/>
      <c r="D24" s="68"/>
      <c r="E24" s="27"/>
      <c r="F24" s="24" t="b">
        <f t="shared" si="4"/>
        <v>0</v>
      </c>
      <c r="G24" s="53" t="s">
        <v>15</v>
      </c>
      <c r="H24" s="46"/>
      <c r="I24" s="46"/>
      <c r="K24" s="5">
        <f t="shared" ref="K24:K28" si="5">IF(K23=0,"",IF(K23&lt;$G$9,K23+1,IF(K23=$G$9,"")))</f>
        <v>46413</v>
      </c>
      <c r="L24" s="3" t="s">
        <v>15</v>
      </c>
    </row>
    <row r="25" spans="1:12" ht="18" customHeight="1" x14ac:dyDescent="0.2">
      <c r="A25" s="24">
        <f t="shared" si="3"/>
        <v>46414</v>
      </c>
      <c r="B25" s="53" t="s">
        <v>16</v>
      </c>
      <c r="C25" s="45"/>
      <c r="D25" s="68"/>
      <c r="E25" s="27"/>
      <c r="F25" s="24" t="b">
        <f t="shared" si="4"/>
        <v>0</v>
      </c>
      <c r="G25" s="53" t="s">
        <v>16</v>
      </c>
      <c r="H25" s="46"/>
      <c r="I25" s="46"/>
      <c r="K25" s="5">
        <f t="shared" si="5"/>
        <v>46414</v>
      </c>
      <c r="L25" s="3" t="s">
        <v>16</v>
      </c>
    </row>
    <row r="26" spans="1:12" ht="18" customHeight="1" x14ac:dyDescent="0.2">
      <c r="A26" s="24">
        <f t="shared" si="3"/>
        <v>46415</v>
      </c>
      <c r="B26" s="53" t="s">
        <v>17</v>
      </c>
      <c r="C26" s="45"/>
      <c r="D26" s="68"/>
      <c r="E26" s="27"/>
      <c r="F26" s="24" t="b">
        <f t="shared" si="4"/>
        <v>0</v>
      </c>
      <c r="G26" s="53" t="s">
        <v>17</v>
      </c>
      <c r="H26" s="46"/>
      <c r="I26" s="46"/>
      <c r="K26" s="5">
        <f t="shared" si="5"/>
        <v>46415</v>
      </c>
      <c r="L26" s="3" t="s">
        <v>17</v>
      </c>
    </row>
    <row r="27" spans="1:12" ht="18" customHeight="1" x14ac:dyDescent="0.2">
      <c r="A27" s="24">
        <f t="shared" si="3"/>
        <v>46416</v>
      </c>
      <c r="B27" s="53" t="s">
        <v>18</v>
      </c>
      <c r="C27" s="45"/>
      <c r="D27" s="68"/>
      <c r="E27" s="27"/>
      <c r="F27" s="24" t="b">
        <f t="shared" si="4"/>
        <v>0</v>
      </c>
      <c r="G27" s="53" t="s">
        <v>18</v>
      </c>
      <c r="H27" s="46"/>
      <c r="I27" s="46"/>
      <c r="K27" s="5">
        <f t="shared" si="5"/>
        <v>46416</v>
      </c>
      <c r="L27" s="3" t="s">
        <v>18</v>
      </c>
    </row>
    <row r="28" spans="1:12" ht="18" customHeight="1" thickBot="1" x14ac:dyDescent="0.25">
      <c r="A28" s="25">
        <f t="shared" si="3"/>
        <v>46417</v>
      </c>
      <c r="B28" s="54" t="s">
        <v>19</v>
      </c>
      <c r="C28" s="48"/>
      <c r="D28" s="69"/>
      <c r="E28" s="27"/>
      <c r="F28" s="25" t="b">
        <f t="shared" si="4"/>
        <v>0</v>
      </c>
      <c r="G28" s="54" t="s">
        <v>19</v>
      </c>
      <c r="H28" s="49"/>
      <c r="I28" s="49"/>
      <c r="K28" s="5">
        <f t="shared" si="5"/>
        <v>46417</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46418</v>
      </c>
      <c r="B30" s="52" t="s">
        <v>13</v>
      </c>
      <c r="C30" s="43"/>
      <c r="D30" s="70"/>
      <c r="E30" s="27"/>
      <c r="F30" s="13" t="s">
        <v>29</v>
      </c>
      <c r="G30" s="26"/>
      <c r="H30" s="28">
        <f>(C21+C29+C37+H21+H29)-C13</f>
        <v>0</v>
      </c>
      <c r="I30" s="28">
        <f>D21+D29+D37+I21+I29</f>
        <v>0</v>
      </c>
      <c r="K30" s="5">
        <f>IF(K28=0,"",IF(K28&lt;$G$9,K28+1,IF(K28=$G$9,"")))</f>
        <v>46418</v>
      </c>
      <c r="L30" s="3" t="s">
        <v>13</v>
      </c>
    </row>
    <row r="31" spans="1:12" ht="18" customHeight="1" thickTop="1" x14ac:dyDescent="0.2">
      <c r="A31" s="24">
        <f t="shared" si="6"/>
        <v>46419</v>
      </c>
      <c r="B31" s="53" t="s">
        <v>14</v>
      </c>
      <c r="C31" s="45"/>
      <c r="D31" s="68"/>
      <c r="E31" s="27"/>
      <c r="F31" s="190" t="s">
        <v>32</v>
      </c>
      <c r="G31" s="191"/>
      <c r="H31" s="191"/>
      <c r="I31" s="192"/>
      <c r="K31" s="5">
        <f>IF(K30=0,"",IF(K30&lt;$G$9,K30+1,IF(K30=$G$9,"")))</f>
        <v>46419</v>
      </c>
      <c r="L31" s="3" t="s">
        <v>14</v>
      </c>
    </row>
    <row r="32" spans="1:12" ht="18" customHeight="1" x14ac:dyDescent="0.2">
      <c r="A32" s="24">
        <f t="shared" si="6"/>
        <v>46420</v>
      </c>
      <c r="B32" s="53" t="s">
        <v>15</v>
      </c>
      <c r="C32" s="45"/>
      <c r="D32" s="68"/>
      <c r="E32" s="27"/>
      <c r="F32" s="193"/>
      <c r="G32" s="194"/>
      <c r="H32" s="194"/>
      <c r="I32" s="195"/>
      <c r="K32" s="5">
        <f t="shared" ref="K32:K36" si="7">IF(K31=0,"",IF(K31&lt;$G$9,K31+1,IF(K31=$G$9,"")))</f>
        <v>46420</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cOZ2ZW8LmTaatbORQZwU6WvlTt7O3GhWZ/OojUA8bJ1DZvGwXUOJZIwM5/5JBKcnEgIO048zsxDytNAcWqLCiQ==" saltValue="07yJLc7bO6fJABh5FI0hx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59" priority="38" operator="equal">
      <formula>FALSE</formula>
    </cfRule>
  </conditionalFormatting>
  <conditionalFormatting sqref="A14:A20">
    <cfRule type="containsText" dxfId="158" priority="21" operator="containsText" text="FALSE">
      <formula>NOT(ISERROR(SEARCH("FALSE",A14)))</formula>
    </cfRule>
  </conditionalFormatting>
  <conditionalFormatting sqref="A22">
    <cfRule type="cellIs" dxfId="157" priority="8" operator="equal">
      <formula>FALSE</formula>
    </cfRule>
  </conditionalFormatting>
  <conditionalFormatting sqref="A22:A28">
    <cfRule type="containsText" dxfId="156" priority="7" operator="containsText" text="FALSE">
      <formula>NOT(ISERROR(SEARCH("FALSE",A22)))</formula>
    </cfRule>
  </conditionalFormatting>
  <conditionalFormatting sqref="A29:A30">
    <cfRule type="cellIs" dxfId="155" priority="12" operator="equal">
      <formula>FALSE</formula>
    </cfRule>
  </conditionalFormatting>
  <conditionalFormatting sqref="A30:A36">
    <cfRule type="containsText" dxfId="154" priority="11" operator="containsText" text="FALSE">
      <formula>NOT(ISERROR(SEARCH("FALSE",A30)))</formula>
    </cfRule>
  </conditionalFormatting>
  <conditionalFormatting sqref="B22:B28">
    <cfRule type="cellIs" dxfId="153" priority="17" operator="equal">
      <formula>FALSE</formula>
    </cfRule>
  </conditionalFormatting>
  <conditionalFormatting sqref="B30:B36">
    <cfRule type="cellIs" dxfId="152" priority="9" operator="equal">
      <formula>FALSE</formula>
    </cfRule>
  </conditionalFormatting>
  <conditionalFormatting sqref="B8:D10">
    <cfRule type="cellIs" dxfId="151" priority="1" operator="equal">
      <formula>0</formula>
    </cfRule>
  </conditionalFormatting>
  <conditionalFormatting sqref="F14">
    <cfRule type="cellIs" dxfId="150" priority="20" operator="equal">
      <formula>FALSE</formula>
    </cfRule>
  </conditionalFormatting>
  <conditionalFormatting sqref="F14:F20">
    <cfRule type="containsText" dxfId="149" priority="19" operator="containsText" text="FALSE">
      <formula>NOT(ISERROR(SEARCH("FALSE",F14)))</formula>
    </cfRule>
  </conditionalFormatting>
  <conditionalFormatting sqref="F22">
    <cfRule type="cellIs" dxfId="148" priority="6" operator="equal">
      <formula>FALSE</formula>
    </cfRule>
  </conditionalFormatting>
  <conditionalFormatting sqref="F22:F28">
    <cfRule type="containsText" dxfId="147" priority="5" operator="containsText" text="FALSE">
      <formula>NOT(ISERROR(SEARCH("FALSE",F22)))</formula>
    </cfRule>
  </conditionalFormatting>
  <conditionalFormatting sqref="F29:F30">
    <cfRule type="cellIs" dxfId="146" priority="3" operator="equal">
      <formula>FALSE</formula>
    </cfRule>
  </conditionalFormatting>
  <conditionalFormatting sqref="G22:G28">
    <cfRule type="cellIs" dxfId="145" priority="15" operator="equal">
      <formula>FALSE</formula>
    </cfRule>
  </conditionalFormatting>
  <conditionalFormatting sqref="K13:L52">
    <cfRule type="cellIs" dxfId="144"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000-000000000000}"/>
    <dataValidation allowBlank="1" showInputMessage="1" showErrorMessage="1" prompt="Enter your Name into this field and it will populate to all the other time reports in this workbook." sqref="B9 J9" xr:uid="{00000000-0002-0000-1000-000001000000}"/>
    <dataValidation allowBlank="1" showInputMessage="1" showErrorMessage="1" prompt="Enter your MSU ID into this field and it will populate to all the other time re[prts in this workbook." sqref="J8" xr:uid="{00000000-0002-0000-1000-000002000000}"/>
    <dataValidation allowBlank="1" showInputMessage="1" showErrorMessage="1" prompt="Enter your MSU ID into this field and it will populate to all the other time reports in this workbook." sqref="B8:D8" xr:uid="{223706E6-5BED-4EC3-87C8-AE9A97AA604B}"/>
  </dataValidations>
  <printOptions horizontalCentered="1"/>
  <pageMargins left="0" right="0" top="0.5" bottom="0.5" header="0.3" footer="0.3"/>
  <pageSetup scale="92" orientation="portrait" r:id="rId1"/>
  <headerFooter>
    <oddFooter>&amp;RMay-2018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Schedule'!$K$27</f>
        <v>46421</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Schedule'!$L$27</f>
        <v>46434</v>
      </c>
      <c r="H9" s="183"/>
      <c r="I9" s="183"/>
      <c r="J9" s="35"/>
    </row>
    <row r="10" spans="1:12" ht="18" customHeight="1" thickBot="1" x14ac:dyDescent="0.25">
      <c r="A10" s="30" t="s">
        <v>7</v>
      </c>
      <c r="B10" s="189">
        <f>'June 19, 2026 - July 5, 2026'!$B$10</f>
        <v>0</v>
      </c>
      <c r="C10" s="189"/>
      <c r="D10" s="189"/>
      <c r="E10" s="4"/>
      <c r="F10" s="30" t="s">
        <v>8</v>
      </c>
      <c r="G10" s="184">
        <f>'Payroll Schedule'!$B$27</f>
        <v>4</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'Jan 20, 2027 - Feb 2,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46421</v>
      </c>
      <c r="B17" s="44" t="s">
        <v>16</v>
      </c>
      <c r="C17" s="45"/>
      <c r="D17" s="68"/>
      <c r="E17" s="27"/>
      <c r="F17" s="24" t="b">
        <f t="shared" si="1"/>
        <v>0</v>
      </c>
      <c r="G17" s="44" t="s">
        <v>16</v>
      </c>
      <c r="H17" s="46"/>
      <c r="I17" s="46"/>
      <c r="K17" s="5">
        <f t="shared" si="2"/>
        <v>46421</v>
      </c>
      <c r="L17" s="3" t="s">
        <v>16</v>
      </c>
    </row>
    <row r="18" spans="1:12" ht="18" customHeight="1" x14ac:dyDescent="0.2">
      <c r="A18" s="24">
        <f t="shared" si="0"/>
        <v>46422</v>
      </c>
      <c r="B18" s="44" t="s">
        <v>17</v>
      </c>
      <c r="C18" s="45"/>
      <c r="D18" s="68"/>
      <c r="E18" s="27"/>
      <c r="F18" s="24" t="b">
        <f t="shared" si="1"/>
        <v>0</v>
      </c>
      <c r="G18" s="44" t="s">
        <v>17</v>
      </c>
      <c r="H18" s="46"/>
      <c r="I18" s="46"/>
      <c r="K18" s="5">
        <f t="shared" si="2"/>
        <v>46422</v>
      </c>
      <c r="L18" s="3" t="s">
        <v>17</v>
      </c>
    </row>
    <row r="19" spans="1:12" ht="18" customHeight="1" x14ac:dyDescent="0.2">
      <c r="A19" s="24">
        <f t="shared" si="0"/>
        <v>46423</v>
      </c>
      <c r="B19" s="44" t="s">
        <v>18</v>
      </c>
      <c r="C19" s="45"/>
      <c r="D19" s="68"/>
      <c r="E19" s="27"/>
      <c r="F19" s="24" t="b">
        <f t="shared" si="1"/>
        <v>0</v>
      </c>
      <c r="G19" s="44" t="s">
        <v>18</v>
      </c>
      <c r="H19" s="46"/>
      <c r="I19" s="46"/>
      <c r="K19" s="5">
        <f t="shared" si="2"/>
        <v>46423</v>
      </c>
      <c r="L19" s="3" t="s">
        <v>18</v>
      </c>
    </row>
    <row r="20" spans="1:12" ht="18" customHeight="1" thickBot="1" x14ac:dyDescent="0.25">
      <c r="A20" s="25">
        <f t="shared" si="0"/>
        <v>46424</v>
      </c>
      <c r="B20" s="47" t="s">
        <v>19</v>
      </c>
      <c r="C20" s="48"/>
      <c r="D20" s="69"/>
      <c r="E20" s="27"/>
      <c r="F20" s="25" t="b">
        <f t="shared" si="1"/>
        <v>0</v>
      </c>
      <c r="G20" s="47" t="s">
        <v>19</v>
      </c>
      <c r="H20" s="49"/>
      <c r="I20" s="49"/>
      <c r="K20" s="5">
        <f t="shared" si="2"/>
        <v>46424</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46425</v>
      </c>
      <c r="B22" s="52" t="s">
        <v>13</v>
      </c>
      <c r="C22" s="43"/>
      <c r="D22" s="70"/>
      <c r="E22" s="27"/>
      <c r="F22" s="39" t="b">
        <f t="shared" ref="F22:F28" si="4">K46</f>
        <v>0</v>
      </c>
      <c r="G22" s="52" t="s">
        <v>13</v>
      </c>
      <c r="H22" s="41"/>
      <c r="I22" s="41"/>
      <c r="K22" s="5">
        <f>IF(K20=0,"",IF(K20&lt;$G$9,K20+1,IF(K20=$G$9,"")))</f>
        <v>46425</v>
      </c>
      <c r="L22" s="3" t="s">
        <v>13</v>
      </c>
    </row>
    <row r="23" spans="1:12" ht="18" customHeight="1" x14ac:dyDescent="0.2">
      <c r="A23" s="24">
        <f t="shared" si="3"/>
        <v>46426</v>
      </c>
      <c r="B23" s="53" t="s">
        <v>14</v>
      </c>
      <c r="C23" s="45"/>
      <c r="D23" s="68"/>
      <c r="E23" s="27"/>
      <c r="F23" s="24" t="b">
        <f t="shared" si="4"/>
        <v>0</v>
      </c>
      <c r="G23" s="53" t="s">
        <v>14</v>
      </c>
      <c r="H23" s="46"/>
      <c r="I23" s="46"/>
      <c r="K23" s="5">
        <f>IF(K22=0,"",IF(K22&lt;$G$9,K22+1,IF(K22=$G$9,"")))</f>
        <v>46426</v>
      </c>
      <c r="L23" s="3" t="s">
        <v>14</v>
      </c>
    </row>
    <row r="24" spans="1:12" ht="18" customHeight="1" x14ac:dyDescent="0.2">
      <c r="A24" s="24">
        <f t="shared" si="3"/>
        <v>46427</v>
      </c>
      <c r="B24" s="53" t="s">
        <v>15</v>
      </c>
      <c r="C24" s="45"/>
      <c r="D24" s="68"/>
      <c r="E24" s="27"/>
      <c r="F24" s="24" t="b">
        <f t="shared" si="4"/>
        <v>0</v>
      </c>
      <c r="G24" s="53" t="s">
        <v>15</v>
      </c>
      <c r="H24" s="46"/>
      <c r="I24" s="46"/>
      <c r="K24" s="5">
        <f t="shared" ref="K24:K28" si="5">IF(K23=0,"",IF(K23&lt;$G$9,K23+1,IF(K23=$G$9,"")))</f>
        <v>46427</v>
      </c>
      <c r="L24" s="3" t="s">
        <v>15</v>
      </c>
    </row>
    <row r="25" spans="1:12" ht="18" customHeight="1" x14ac:dyDescent="0.2">
      <c r="A25" s="24">
        <f t="shared" si="3"/>
        <v>46428</v>
      </c>
      <c r="B25" s="53" t="s">
        <v>16</v>
      </c>
      <c r="C25" s="45"/>
      <c r="D25" s="68"/>
      <c r="E25" s="27"/>
      <c r="F25" s="24" t="b">
        <f t="shared" si="4"/>
        <v>0</v>
      </c>
      <c r="G25" s="53" t="s">
        <v>16</v>
      </c>
      <c r="H25" s="46"/>
      <c r="I25" s="46"/>
      <c r="K25" s="5">
        <f t="shared" si="5"/>
        <v>46428</v>
      </c>
      <c r="L25" s="3" t="s">
        <v>16</v>
      </c>
    </row>
    <row r="26" spans="1:12" ht="18" customHeight="1" x14ac:dyDescent="0.2">
      <c r="A26" s="24">
        <f t="shared" si="3"/>
        <v>46429</v>
      </c>
      <c r="B26" s="53" t="s">
        <v>17</v>
      </c>
      <c r="C26" s="45"/>
      <c r="D26" s="68"/>
      <c r="E26" s="27"/>
      <c r="F26" s="24" t="b">
        <f t="shared" si="4"/>
        <v>0</v>
      </c>
      <c r="G26" s="53" t="s">
        <v>17</v>
      </c>
      <c r="H26" s="46"/>
      <c r="I26" s="46"/>
      <c r="K26" s="5">
        <f t="shared" si="5"/>
        <v>46429</v>
      </c>
      <c r="L26" s="3" t="s">
        <v>17</v>
      </c>
    </row>
    <row r="27" spans="1:12" ht="18" customHeight="1" x14ac:dyDescent="0.2">
      <c r="A27" s="24">
        <f t="shared" si="3"/>
        <v>46430</v>
      </c>
      <c r="B27" s="53" t="s">
        <v>18</v>
      </c>
      <c r="C27" s="45"/>
      <c r="D27" s="68"/>
      <c r="E27" s="27"/>
      <c r="F27" s="24" t="b">
        <f t="shared" si="4"/>
        <v>0</v>
      </c>
      <c r="G27" s="53" t="s">
        <v>18</v>
      </c>
      <c r="H27" s="46"/>
      <c r="I27" s="46"/>
      <c r="K27" s="5">
        <f t="shared" si="5"/>
        <v>46430</v>
      </c>
      <c r="L27" s="3" t="s">
        <v>18</v>
      </c>
    </row>
    <row r="28" spans="1:12" ht="18" customHeight="1" thickBot="1" x14ac:dyDescent="0.25">
      <c r="A28" s="25">
        <f t="shared" si="3"/>
        <v>46431</v>
      </c>
      <c r="B28" s="54" t="s">
        <v>19</v>
      </c>
      <c r="C28" s="48"/>
      <c r="D28" s="69"/>
      <c r="E28" s="27"/>
      <c r="F28" s="25" t="b">
        <f t="shared" si="4"/>
        <v>0</v>
      </c>
      <c r="G28" s="54" t="s">
        <v>19</v>
      </c>
      <c r="H28" s="49"/>
      <c r="I28" s="49"/>
      <c r="K28" s="5">
        <f t="shared" si="5"/>
        <v>46431</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46432</v>
      </c>
      <c r="B30" s="52" t="s">
        <v>13</v>
      </c>
      <c r="C30" s="43"/>
      <c r="D30" s="70"/>
      <c r="E30" s="27"/>
      <c r="F30" s="56" t="s">
        <v>29</v>
      </c>
      <c r="G30" s="26"/>
      <c r="H30" s="28">
        <f>(C21+C29+C37+H21+H29)-C13</f>
        <v>0</v>
      </c>
      <c r="I30" s="28">
        <f>D21+D29+D37+I21+I29</f>
        <v>0</v>
      </c>
      <c r="K30" s="5">
        <f>IF(K28=0,"",IF(K28&lt;$G$9,K28+1,IF(K28=$G$9,"")))</f>
        <v>46432</v>
      </c>
      <c r="L30" s="3" t="s">
        <v>13</v>
      </c>
    </row>
    <row r="31" spans="1:12" ht="18" customHeight="1" thickTop="1" x14ac:dyDescent="0.2">
      <c r="A31" s="24">
        <f t="shared" si="6"/>
        <v>46433</v>
      </c>
      <c r="B31" s="53" t="s">
        <v>14</v>
      </c>
      <c r="C31" s="45"/>
      <c r="D31" s="68"/>
      <c r="E31" s="27"/>
      <c r="F31" s="190" t="s">
        <v>32</v>
      </c>
      <c r="G31" s="191"/>
      <c r="H31" s="191"/>
      <c r="I31" s="192"/>
      <c r="K31" s="5">
        <f>IF(K30=0,"",IF(K30&lt;$G$9,K30+1,IF(K30=$G$9,"")))</f>
        <v>46433</v>
      </c>
      <c r="L31" s="3" t="s">
        <v>14</v>
      </c>
    </row>
    <row r="32" spans="1:12" ht="18" customHeight="1" x14ac:dyDescent="0.2">
      <c r="A32" s="24">
        <f t="shared" si="6"/>
        <v>46434</v>
      </c>
      <c r="B32" s="53" t="s">
        <v>15</v>
      </c>
      <c r="C32" s="45"/>
      <c r="D32" s="68"/>
      <c r="E32" s="27"/>
      <c r="F32" s="193"/>
      <c r="G32" s="194"/>
      <c r="H32" s="194"/>
      <c r="I32" s="195"/>
      <c r="K32" s="5">
        <f t="shared" ref="K32:K36" si="7">IF(K31=0,"",IF(K31&lt;$G$9,K31+1,IF(K31=$G$9,"")))</f>
        <v>46434</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MbYyEe++p5oA9IFhzAAZaqcYAW9xPiSgI9RmlcqMYYtQ9EC2PtP26/pj4Lprl0YepfAehna02THg+LTeB3oaQA==" saltValue="3iAutVHzrHBmlJSaCHE31w=="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43" priority="38" operator="equal">
      <formula>FALSE</formula>
    </cfRule>
  </conditionalFormatting>
  <conditionalFormatting sqref="A14:A20">
    <cfRule type="containsText" dxfId="142" priority="21" operator="containsText" text="FALSE">
      <formula>NOT(ISERROR(SEARCH("FALSE",A14)))</formula>
    </cfRule>
  </conditionalFormatting>
  <conditionalFormatting sqref="A22">
    <cfRule type="cellIs" dxfId="141" priority="8" operator="equal">
      <formula>FALSE</formula>
    </cfRule>
  </conditionalFormatting>
  <conditionalFormatting sqref="A22:A28">
    <cfRule type="containsText" dxfId="140" priority="7" operator="containsText" text="FALSE">
      <formula>NOT(ISERROR(SEARCH("FALSE",A22)))</formula>
    </cfRule>
  </conditionalFormatting>
  <conditionalFormatting sqref="A29:A30">
    <cfRule type="cellIs" dxfId="139" priority="12" operator="equal">
      <formula>FALSE</formula>
    </cfRule>
  </conditionalFormatting>
  <conditionalFormatting sqref="A30:A36">
    <cfRule type="containsText" dxfId="138" priority="11" operator="containsText" text="FALSE">
      <formula>NOT(ISERROR(SEARCH("FALSE",A30)))</formula>
    </cfRule>
  </conditionalFormatting>
  <conditionalFormatting sqref="B22:B28">
    <cfRule type="cellIs" dxfId="137" priority="17" operator="equal">
      <formula>FALSE</formula>
    </cfRule>
  </conditionalFormatting>
  <conditionalFormatting sqref="B30:B36">
    <cfRule type="cellIs" dxfId="136" priority="9" operator="equal">
      <formula>FALSE</formula>
    </cfRule>
  </conditionalFormatting>
  <conditionalFormatting sqref="B8:D10">
    <cfRule type="cellIs" dxfId="135" priority="1" operator="equal">
      <formula>0</formula>
    </cfRule>
  </conditionalFormatting>
  <conditionalFormatting sqref="F14">
    <cfRule type="cellIs" dxfId="134" priority="20" operator="equal">
      <formula>FALSE</formula>
    </cfRule>
  </conditionalFormatting>
  <conditionalFormatting sqref="F14:F20">
    <cfRule type="containsText" dxfId="133" priority="19" operator="containsText" text="FALSE">
      <formula>NOT(ISERROR(SEARCH("FALSE",F14)))</formula>
    </cfRule>
  </conditionalFormatting>
  <conditionalFormatting sqref="F22">
    <cfRule type="cellIs" dxfId="132" priority="6" operator="equal">
      <formula>FALSE</formula>
    </cfRule>
  </conditionalFormatting>
  <conditionalFormatting sqref="F22:F28">
    <cfRule type="containsText" dxfId="131" priority="5" operator="containsText" text="FALSE">
      <formula>NOT(ISERROR(SEARCH("FALSE",F22)))</formula>
    </cfRule>
  </conditionalFormatting>
  <conditionalFormatting sqref="F29:F30">
    <cfRule type="cellIs" dxfId="130" priority="3" operator="equal">
      <formula>FALSE</formula>
    </cfRule>
  </conditionalFormatting>
  <conditionalFormatting sqref="G22:G28">
    <cfRule type="cellIs" dxfId="129" priority="15" operator="equal">
      <formula>FALSE</formula>
    </cfRule>
  </conditionalFormatting>
  <conditionalFormatting sqref="K13:L52">
    <cfRule type="cellIs" dxfId="128"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100-000000000000}"/>
    <dataValidation allowBlank="1" showInputMessage="1" showErrorMessage="1" prompt="Enter your Name into this field and it will populate to all the other time reports in this workbook." sqref="B9 J9" xr:uid="{00000000-0002-0000-1100-000001000000}"/>
    <dataValidation allowBlank="1" showInputMessage="1" showErrorMessage="1" prompt="Enter your Department Name into this field and it will populate to all the other time reports in this workbook." sqref="B10 J10" xr:uid="{00000000-0002-0000-1100-000002000000}"/>
    <dataValidation allowBlank="1" showInputMessage="1" showErrorMessage="1" prompt="Enter your MSU ID into this field and it will populate to all the other time reports in this workbook." sqref="B8:D8" xr:uid="{D753E7D2-B62B-4348-8D11-8C39D56339C3}"/>
  </dataValidations>
  <printOptions horizontalCentered="1"/>
  <pageMargins left="0" right="0" top="0.5" bottom="0.5" header="0.3" footer="0.3"/>
  <pageSetup scale="92" orientation="portrait" r:id="rId1"/>
  <headerFooter>
    <oddFooter>&amp;RMay-2018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Schedule'!$K$29</f>
        <v>46435</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Schedule'!$L$29</f>
        <v>46449</v>
      </c>
      <c r="H9" s="183"/>
      <c r="I9" s="183"/>
      <c r="J9" s="35"/>
    </row>
    <row r="10" spans="1:12" ht="18" customHeight="1" thickBot="1" x14ac:dyDescent="0.25">
      <c r="A10" s="30" t="s">
        <v>7</v>
      </c>
      <c r="B10" s="189">
        <f>'June 19, 2026 - July 5, 2026'!$B$10</f>
        <v>0</v>
      </c>
      <c r="C10" s="189"/>
      <c r="D10" s="189"/>
      <c r="E10" s="4"/>
      <c r="F10" s="30" t="s">
        <v>8</v>
      </c>
      <c r="G10" s="184">
        <f>'Payroll Schedule'!$B$29</f>
        <v>5</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'Feb 3, 2027 - Feb 16,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46435</v>
      </c>
      <c r="B17" s="44" t="s">
        <v>16</v>
      </c>
      <c r="C17" s="45"/>
      <c r="D17" s="68"/>
      <c r="E17" s="27"/>
      <c r="F17" s="24" t="b">
        <f t="shared" si="1"/>
        <v>0</v>
      </c>
      <c r="G17" s="44" t="s">
        <v>16</v>
      </c>
      <c r="H17" s="46"/>
      <c r="I17" s="46"/>
      <c r="K17" s="5">
        <f t="shared" si="2"/>
        <v>46435</v>
      </c>
      <c r="L17" s="3" t="s">
        <v>16</v>
      </c>
    </row>
    <row r="18" spans="1:12" ht="18" customHeight="1" x14ac:dyDescent="0.2">
      <c r="A18" s="24">
        <f t="shared" si="0"/>
        <v>46436</v>
      </c>
      <c r="B18" s="44" t="s">
        <v>17</v>
      </c>
      <c r="C18" s="45"/>
      <c r="D18" s="68"/>
      <c r="E18" s="27"/>
      <c r="F18" s="24" t="b">
        <f t="shared" si="1"/>
        <v>0</v>
      </c>
      <c r="G18" s="44" t="s">
        <v>17</v>
      </c>
      <c r="H18" s="46"/>
      <c r="I18" s="46"/>
      <c r="K18" s="5">
        <f t="shared" si="2"/>
        <v>46436</v>
      </c>
      <c r="L18" s="3" t="s">
        <v>17</v>
      </c>
    </row>
    <row r="19" spans="1:12" ht="18" customHeight="1" x14ac:dyDescent="0.2">
      <c r="A19" s="24">
        <f t="shared" si="0"/>
        <v>46437</v>
      </c>
      <c r="B19" s="44" t="s">
        <v>18</v>
      </c>
      <c r="C19" s="45"/>
      <c r="D19" s="68"/>
      <c r="E19" s="27"/>
      <c r="F19" s="24" t="b">
        <f t="shared" si="1"/>
        <v>0</v>
      </c>
      <c r="G19" s="44" t="s">
        <v>18</v>
      </c>
      <c r="H19" s="46"/>
      <c r="I19" s="46"/>
      <c r="K19" s="5">
        <f t="shared" si="2"/>
        <v>46437</v>
      </c>
      <c r="L19" s="3" t="s">
        <v>18</v>
      </c>
    </row>
    <row r="20" spans="1:12" ht="18" customHeight="1" thickBot="1" x14ac:dyDescent="0.25">
      <c r="A20" s="25">
        <f t="shared" si="0"/>
        <v>46438</v>
      </c>
      <c r="B20" s="47" t="s">
        <v>19</v>
      </c>
      <c r="C20" s="48"/>
      <c r="D20" s="69"/>
      <c r="E20" s="27"/>
      <c r="F20" s="25" t="b">
        <f t="shared" si="1"/>
        <v>0</v>
      </c>
      <c r="G20" s="47" t="s">
        <v>19</v>
      </c>
      <c r="H20" s="49"/>
      <c r="I20" s="49"/>
      <c r="K20" s="5">
        <f t="shared" si="2"/>
        <v>46438</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46439</v>
      </c>
      <c r="B22" s="52" t="s">
        <v>13</v>
      </c>
      <c r="C22" s="43"/>
      <c r="D22" s="70"/>
      <c r="E22" s="27"/>
      <c r="F22" s="39" t="b">
        <f t="shared" ref="F22:F28" si="4">K46</f>
        <v>0</v>
      </c>
      <c r="G22" s="52" t="s">
        <v>13</v>
      </c>
      <c r="H22" s="41"/>
      <c r="I22" s="41"/>
      <c r="K22" s="5">
        <f>IF(K20=0,"",IF(K20&lt;$G$9,K20+1,IF(K20=$G$9,"")))</f>
        <v>46439</v>
      </c>
      <c r="L22" s="3" t="s">
        <v>13</v>
      </c>
    </row>
    <row r="23" spans="1:12" ht="18" customHeight="1" x14ac:dyDescent="0.2">
      <c r="A23" s="24">
        <f t="shared" si="3"/>
        <v>46440</v>
      </c>
      <c r="B23" s="53" t="s">
        <v>14</v>
      </c>
      <c r="C23" s="45"/>
      <c r="D23" s="68"/>
      <c r="E23" s="27"/>
      <c r="F23" s="24" t="b">
        <f t="shared" si="4"/>
        <v>0</v>
      </c>
      <c r="G23" s="53" t="s">
        <v>14</v>
      </c>
      <c r="H23" s="46"/>
      <c r="I23" s="46"/>
      <c r="K23" s="5">
        <f>IF(K22=0,"",IF(K22&lt;$G$9,K22+1,IF(K22=$G$9,"")))</f>
        <v>46440</v>
      </c>
      <c r="L23" s="3" t="s">
        <v>14</v>
      </c>
    </row>
    <row r="24" spans="1:12" ht="18" customHeight="1" x14ac:dyDescent="0.2">
      <c r="A24" s="24">
        <f t="shared" si="3"/>
        <v>46441</v>
      </c>
      <c r="B24" s="53" t="s">
        <v>15</v>
      </c>
      <c r="C24" s="45"/>
      <c r="D24" s="68"/>
      <c r="E24" s="27"/>
      <c r="F24" s="24" t="b">
        <f t="shared" si="4"/>
        <v>0</v>
      </c>
      <c r="G24" s="53" t="s">
        <v>15</v>
      </c>
      <c r="H24" s="46"/>
      <c r="I24" s="46"/>
      <c r="K24" s="5">
        <f t="shared" ref="K24:K28" si="5">IF(K23=0,"",IF(K23&lt;$G$9,K23+1,IF(K23=$G$9,"")))</f>
        <v>46441</v>
      </c>
      <c r="L24" s="3" t="s">
        <v>15</v>
      </c>
    </row>
    <row r="25" spans="1:12" ht="18" customHeight="1" x14ac:dyDescent="0.2">
      <c r="A25" s="24">
        <f t="shared" si="3"/>
        <v>46442</v>
      </c>
      <c r="B25" s="53" t="s">
        <v>16</v>
      </c>
      <c r="C25" s="45"/>
      <c r="D25" s="68"/>
      <c r="E25" s="27"/>
      <c r="F25" s="24" t="b">
        <f t="shared" si="4"/>
        <v>0</v>
      </c>
      <c r="G25" s="53" t="s">
        <v>16</v>
      </c>
      <c r="H25" s="46"/>
      <c r="I25" s="46"/>
      <c r="K25" s="5">
        <f t="shared" si="5"/>
        <v>46442</v>
      </c>
      <c r="L25" s="3" t="s">
        <v>16</v>
      </c>
    </row>
    <row r="26" spans="1:12" ht="18" customHeight="1" x14ac:dyDescent="0.2">
      <c r="A26" s="24">
        <f t="shared" si="3"/>
        <v>46443</v>
      </c>
      <c r="B26" s="53" t="s">
        <v>17</v>
      </c>
      <c r="C26" s="45"/>
      <c r="D26" s="68"/>
      <c r="E26" s="27"/>
      <c r="F26" s="24" t="b">
        <f t="shared" si="4"/>
        <v>0</v>
      </c>
      <c r="G26" s="53" t="s">
        <v>17</v>
      </c>
      <c r="H26" s="46"/>
      <c r="I26" s="46"/>
      <c r="K26" s="5">
        <f t="shared" si="5"/>
        <v>46443</v>
      </c>
      <c r="L26" s="3" t="s">
        <v>17</v>
      </c>
    </row>
    <row r="27" spans="1:12" ht="18" customHeight="1" x14ac:dyDescent="0.2">
      <c r="A27" s="24">
        <f t="shared" si="3"/>
        <v>46444</v>
      </c>
      <c r="B27" s="53" t="s">
        <v>18</v>
      </c>
      <c r="C27" s="45"/>
      <c r="D27" s="68"/>
      <c r="E27" s="27"/>
      <c r="F27" s="24" t="b">
        <f t="shared" si="4"/>
        <v>0</v>
      </c>
      <c r="G27" s="53" t="s">
        <v>18</v>
      </c>
      <c r="H27" s="46"/>
      <c r="I27" s="46"/>
      <c r="K27" s="5">
        <f t="shared" si="5"/>
        <v>46444</v>
      </c>
      <c r="L27" s="3" t="s">
        <v>18</v>
      </c>
    </row>
    <row r="28" spans="1:12" ht="18" customHeight="1" thickBot="1" x14ac:dyDescent="0.25">
      <c r="A28" s="25">
        <f t="shared" si="3"/>
        <v>46445</v>
      </c>
      <c r="B28" s="54" t="s">
        <v>19</v>
      </c>
      <c r="C28" s="48"/>
      <c r="D28" s="69"/>
      <c r="E28" s="27"/>
      <c r="F28" s="25" t="b">
        <f t="shared" si="4"/>
        <v>0</v>
      </c>
      <c r="G28" s="54" t="s">
        <v>19</v>
      </c>
      <c r="H28" s="49"/>
      <c r="I28" s="49"/>
      <c r="K28" s="5">
        <f t="shared" si="5"/>
        <v>46445</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46446</v>
      </c>
      <c r="B30" s="52" t="s">
        <v>13</v>
      </c>
      <c r="C30" s="43"/>
      <c r="D30" s="70"/>
      <c r="E30" s="27"/>
      <c r="F30" s="13" t="s">
        <v>29</v>
      </c>
      <c r="G30" s="26"/>
      <c r="H30" s="28">
        <f>(C21+C29+C37+H21+H29)-C13</f>
        <v>0</v>
      </c>
      <c r="I30" s="28">
        <f>D21+D29+D37+I21+I29</f>
        <v>0</v>
      </c>
      <c r="K30" s="5">
        <f>IF(K28=0,"",IF(K28&lt;$G$9,K28+1,IF(K28=$G$9,"")))</f>
        <v>46446</v>
      </c>
      <c r="L30" s="3" t="s">
        <v>13</v>
      </c>
    </row>
    <row r="31" spans="1:12" ht="18" customHeight="1" thickTop="1" x14ac:dyDescent="0.2">
      <c r="A31" s="24">
        <f t="shared" si="6"/>
        <v>46447</v>
      </c>
      <c r="B31" s="53" t="s">
        <v>14</v>
      </c>
      <c r="C31" s="45"/>
      <c r="D31" s="68"/>
      <c r="E31" s="27"/>
      <c r="F31" s="190" t="s">
        <v>32</v>
      </c>
      <c r="G31" s="191"/>
      <c r="H31" s="191"/>
      <c r="I31" s="192"/>
      <c r="K31" s="5">
        <f>IF(K30=0,"",IF(K30&lt;$G$9,K30+1,IF(K30=$G$9,"")))</f>
        <v>46447</v>
      </c>
      <c r="L31" s="3" t="s">
        <v>14</v>
      </c>
    </row>
    <row r="32" spans="1:12" ht="18" customHeight="1" x14ac:dyDescent="0.2">
      <c r="A32" s="24">
        <f t="shared" si="6"/>
        <v>46448</v>
      </c>
      <c r="B32" s="53" t="s">
        <v>15</v>
      </c>
      <c r="C32" s="45"/>
      <c r="D32" s="68"/>
      <c r="E32" s="27"/>
      <c r="F32" s="193"/>
      <c r="G32" s="194"/>
      <c r="H32" s="194"/>
      <c r="I32" s="195"/>
      <c r="K32" s="5">
        <f t="shared" ref="K32:K36" si="7">IF(K31=0,"",IF(K31&lt;$G$9,K31+1,IF(K31=$G$9,"")))</f>
        <v>46448</v>
      </c>
      <c r="L32" s="3" t="s">
        <v>15</v>
      </c>
    </row>
    <row r="33" spans="1:12" ht="18" customHeight="1" x14ac:dyDescent="0.2">
      <c r="A33" s="24">
        <f t="shared" si="6"/>
        <v>46449</v>
      </c>
      <c r="B33" s="53" t="s">
        <v>16</v>
      </c>
      <c r="C33" s="45"/>
      <c r="D33" s="68"/>
      <c r="E33" s="27"/>
      <c r="F33" s="193"/>
      <c r="G33" s="194"/>
      <c r="H33" s="194"/>
      <c r="I33" s="195"/>
      <c r="K33" s="5">
        <f t="shared" si="7"/>
        <v>46449</v>
      </c>
      <c r="L33" s="3" t="s">
        <v>16</v>
      </c>
    </row>
    <row r="34" spans="1:12" ht="18" customHeight="1" x14ac:dyDescent="0.2">
      <c r="A34" s="24" t="str">
        <f t="shared" si="6"/>
        <v/>
      </c>
      <c r="B34" s="53" t="s">
        <v>17</v>
      </c>
      <c r="C34" s="46"/>
      <c r="D34" s="46"/>
      <c r="E34" s="27"/>
      <c r="F34" s="193"/>
      <c r="G34" s="194"/>
      <c r="H34" s="194"/>
      <c r="I34" s="195"/>
      <c r="K34" s="5" t="str">
        <f t="shared" si="7"/>
        <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pXH2cF4PKssxHeraHhENrz7aooXFdi+QmjE6RGwnFyQBEE9TMbMntYXovwPHm96t808OYrXBRXFYwuYJUZTjSA==" saltValue="2B6tsncIRYgAzTVa7YyEa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27" priority="38" operator="equal">
      <formula>FALSE</formula>
    </cfRule>
  </conditionalFormatting>
  <conditionalFormatting sqref="A14:A20">
    <cfRule type="containsText" dxfId="126" priority="21" operator="containsText" text="FALSE">
      <formula>NOT(ISERROR(SEARCH("FALSE",A14)))</formula>
    </cfRule>
  </conditionalFormatting>
  <conditionalFormatting sqref="A22">
    <cfRule type="cellIs" dxfId="125" priority="8" operator="equal">
      <formula>FALSE</formula>
    </cfRule>
  </conditionalFormatting>
  <conditionalFormatting sqref="A22:A28">
    <cfRule type="containsText" dxfId="124" priority="7" operator="containsText" text="FALSE">
      <formula>NOT(ISERROR(SEARCH("FALSE",A22)))</formula>
    </cfRule>
  </conditionalFormatting>
  <conditionalFormatting sqref="A29:A30">
    <cfRule type="cellIs" dxfId="123" priority="12" operator="equal">
      <formula>FALSE</formula>
    </cfRule>
  </conditionalFormatting>
  <conditionalFormatting sqref="A30:A36">
    <cfRule type="containsText" dxfId="122" priority="11" operator="containsText" text="FALSE">
      <formula>NOT(ISERROR(SEARCH("FALSE",A30)))</formula>
    </cfRule>
  </conditionalFormatting>
  <conditionalFormatting sqref="B22:B28">
    <cfRule type="cellIs" dxfId="121" priority="17" operator="equal">
      <formula>FALSE</formula>
    </cfRule>
  </conditionalFormatting>
  <conditionalFormatting sqref="B30:B36">
    <cfRule type="cellIs" dxfId="120" priority="9" operator="equal">
      <formula>FALSE</formula>
    </cfRule>
  </conditionalFormatting>
  <conditionalFormatting sqref="B8:D10">
    <cfRule type="cellIs" dxfId="119" priority="1" operator="equal">
      <formula>0</formula>
    </cfRule>
  </conditionalFormatting>
  <conditionalFormatting sqref="F14">
    <cfRule type="cellIs" dxfId="118" priority="20" operator="equal">
      <formula>FALSE</formula>
    </cfRule>
  </conditionalFormatting>
  <conditionalFormatting sqref="F14:F20">
    <cfRule type="containsText" dxfId="117" priority="19" operator="containsText" text="FALSE">
      <formula>NOT(ISERROR(SEARCH("FALSE",F14)))</formula>
    </cfRule>
  </conditionalFormatting>
  <conditionalFormatting sqref="F22">
    <cfRule type="cellIs" dxfId="116" priority="6" operator="equal">
      <formula>FALSE</formula>
    </cfRule>
  </conditionalFormatting>
  <conditionalFormatting sqref="F22:F28">
    <cfRule type="containsText" dxfId="115" priority="5" operator="containsText" text="FALSE">
      <formula>NOT(ISERROR(SEARCH("FALSE",F22)))</formula>
    </cfRule>
  </conditionalFormatting>
  <conditionalFormatting sqref="F29:F30">
    <cfRule type="cellIs" dxfId="114" priority="3" operator="equal">
      <formula>FALSE</formula>
    </cfRule>
  </conditionalFormatting>
  <conditionalFormatting sqref="G22:G28">
    <cfRule type="cellIs" dxfId="113" priority="15" operator="equal">
      <formula>FALSE</formula>
    </cfRule>
  </conditionalFormatting>
  <conditionalFormatting sqref="K13:L52">
    <cfRule type="cellIs" dxfId="112"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200-000000000000}"/>
    <dataValidation allowBlank="1" showInputMessage="1" showErrorMessage="1" prompt="Enter your Name into this field and it will populate to all the other time reports in this workbook." sqref="B9 J9" xr:uid="{00000000-0002-0000-1200-000001000000}"/>
    <dataValidation allowBlank="1" showInputMessage="1" showErrorMessage="1" prompt="Enter your MSU ID into this field and it will populate to all the other time re[prts in this workbook." sqref="J8" xr:uid="{00000000-0002-0000-1200-000002000000}"/>
    <dataValidation allowBlank="1" showInputMessage="1" showErrorMessage="1" prompt="Enter your MSU ID into this field and it will populate to all the other time reports in this workbook." sqref="B8:D8" xr:uid="{215E84DE-C4AB-47E3-897D-DD2D5E04C290}"/>
  </dataValidations>
  <printOptions horizontalCentered="1"/>
  <pageMargins left="0" right="0" top="0.5" bottom="0.5" header="0.3" footer="0.3"/>
  <pageSetup scale="92" orientation="portrait" r:id="rId1"/>
  <headerFooter>
    <oddFooter>&amp;RMay-2018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sheetPr>
  <dimension ref="A1:V11"/>
  <sheetViews>
    <sheetView showGridLines="0" workbookViewId="0">
      <pane xSplit="1" ySplit="1" topLeftCell="B2" activePane="bottomRight" state="frozen"/>
      <selection activeCell="C17" sqref="C17"/>
      <selection pane="topRight" activeCell="C17" sqref="C17"/>
      <selection pane="bottomLeft" activeCell="C17" sqref="C17"/>
      <selection pane="bottomRight" activeCell="B7" sqref="B7"/>
    </sheetView>
  </sheetViews>
  <sheetFormatPr defaultColWidth="9.33203125" defaultRowHeight="15.75" x14ac:dyDescent="0.2"/>
  <cols>
    <col min="1" max="1" width="16.33203125" style="80" bestFit="1" customWidth="1"/>
    <col min="2" max="2" width="17" style="38" customWidth="1"/>
    <col min="3" max="3" width="17.6640625" style="77" hidden="1" customWidth="1"/>
    <col min="4" max="5" width="12.33203125" style="77" hidden="1" customWidth="1"/>
    <col min="6" max="6" width="13.1640625" style="77" hidden="1" customWidth="1"/>
    <col min="7" max="7" width="17.6640625" style="77" hidden="1" customWidth="1"/>
    <col min="8" max="8" width="10" style="77" hidden="1" customWidth="1"/>
    <col min="9" max="9" width="12.1640625" style="77" hidden="1" customWidth="1"/>
    <col min="10" max="10" width="12.5" style="77" hidden="1" customWidth="1"/>
    <col min="11" max="11" width="11" style="77" hidden="1" customWidth="1"/>
    <col min="12" max="16384" width="9.33203125" style="77"/>
  </cols>
  <sheetData>
    <row r="1" spans="1:22" s="73" customFormat="1" ht="42" customHeight="1" x14ac:dyDescent="0.2">
      <c r="A1" s="71" t="s">
        <v>78</v>
      </c>
      <c r="B1" s="72" t="s">
        <v>10</v>
      </c>
      <c r="C1" s="73" t="s">
        <v>79</v>
      </c>
      <c r="D1" s="74" t="s">
        <v>80</v>
      </c>
      <c r="E1" s="73" t="s">
        <v>81</v>
      </c>
      <c r="F1" s="73" t="s">
        <v>82</v>
      </c>
      <c r="G1" s="75" t="s">
        <v>83</v>
      </c>
      <c r="H1" s="73" t="s">
        <v>84</v>
      </c>
      <c r="I1" s="73" t="s">
        <v>85</v>
      </c>
      <c r="J1" s="73" t="s">
        <v>86</v>
      </c>
      <c r="K1" s="73" t="s">
        <v>87</v>
      </c>
    </row>
    <row r="2" spans="1:22" ht="18" customHeight="1" x14ac:dyDescent="0.2">
      <c r="A2" s="76" t="s">
        <v>13</v>
      </c>
      <c r="B2" s="82">
        <f>'[1]Jun 6, 2025 - June 18, 2025'!$C$30</f>
        <v>0</v>
      </c>
      <c r="D2" s="78"/>
      <c r="G2" s="79"/>
      <c r="K2" s="77">
        <f>SUM(Table1[[#This Row],[Actual Hours Worked]:[Leave Without Pay]])</f>
        <v>0</v>
      </c>
    </row>
    <row r="3" spans="1:22" ht="18" customHeight="1" x14ac:dyDescent="0.2">
      <c r="A3" s="76" t="s">
        <v>14</v>
      </c>
      <c r="B3" s="82">
        <v>0</v>
      </c>
      <c r="D3" s="78"/>
      <c r="G3" s="79"/>
      <c r="K3" s="77">
        <f>SUM(Table1[[#This Row],[Actual Hours Worked]:[Leave Without Pay]])</f>
        <v>0</v>
      </c>
    </row>
    <row r="4" spans="1:22" ht="18" customHeight="1" x14ac:dyDescent="0.2">
      <c r="A4" s="76" t="s">
        <v>15</v>
      </c>
      <c r="B4" s="82">
        <v>0</v>
      </c>
      <c r="D4" s="78"/>
      <c r="G4" s="79"/>
      <c r="K4" s="77">
        <f>SUM(Table1[[#This Row],[Actual Hours Worked]:[Leave Without Pay]])</f>
        <v>0</v>
      </c>
    </row>
    <row r="5" spans="1:22" ht="18" customHeight="1" x14ac:dyDescent="0.2">
      <c r="A5" s="76" t="s">
        <v>16</v>
      </c>
      <c r="B5" s="82">
        <v>0</v>
      </c>
      <c r="D5" s="78"/>
      <c r="G5" s="79"/>
      <c r="K5" s="77">
        <f>SUM(Table1[[#This Row],[Actual Hours Worked]:[Leave Without Pay]])</f>
        <v>0</v>
      </c>
    </row>
    <row r="6" spans="1:22" ht="18" customHeight="1" x14ac:dyDescent="0.2">
      <c r="A6" s="76" t="s">
        <v>17</v>
      </c>
      <c r="B6" s="82">
        <v>0</v>
      </c>
      <c r="D6" s="78"/>
      <c r="G6" s="79"/>
      <c r="K6" s="77">
        <f>SUM(Table1[[#This Row],[Actual Hours Worked]:[Leave Without Pay]])</f>
        <v>0</v>
      </c>
    </row>
    <row r="7" spans="1:22" ht="18" customHeight="1" x14ac:dyDescent="0.2">
      <c r="A7" s="76" t="s">
        <v>18</v>
      </c>
      <c r="B7" s="82"/>
      <c r="D7" s="78"/>
      <c r="G7" s="79"/>
      <c r="K7" s="77">
        <f>SUM(Table1[[#This Row],[Actual Hours Worked]:[Leave Without Pay]])</f>
        <v>0</v>
      </c>
    </row>
    <row r="8" spans="1:22" ht="18" customHeight="1" x14ac:dyDescent="0.2">
      <c r="A8" s="76" t="s">
        <v>19</v>
      </c>
      <c r="B8" s="82"/>
      <c r="D8" s="78"/>
      <c r="G8" s="79"/>
      <c r="K8" s="77">
        <f>SUM(Table1[[#This Row],[Actual Hours Worked]:[Leave Without Pay]])</f>
        <v>0</v>
      </c>
    </row>
    <row r="9" spans="1:22" x14ac:dyDescent="0.2">
      <c r="A9" s="76" t="s">
        <v>87</v>
      </c>
      <c r="B9" s="38">
        <f>SUM(B2:B6)</f>
        <v>0</v>
      </c>
      <c r="D9" s="78"/>
      <c r="G9" s="79"/>
      <c r="K9" s="77">
        <f>SUM(Table1[[#This Row],[Actual Hours Worked]:[Leave Without Pay]])</f>
        <v>0</v>
      </c>
    </row>
    <row r="11" spans="1:22" x14ac:dyDescent="0.2">
      <c r="E11" s="81">
        <v>40</v>
      </c>
      <c r="V11" s="81" t="s">
        <v>88</v>
      </c>
    </row>
  </sheetData>
  <sheetProtection algorithmName="SHA-512" hashValue="JrQRLy6xgoDX49cpC+RDi59K+jpISdRv60OaxFVJjxuP6WVbuZawcUk7/v+yE+Us3Q7jpwh4mRlRwP2oZX9QvQ==" saltValue="X8ba/N/H04kGEmE8knVNzA==" spinCount="100000" sheet="1" selectLockedCells="1"/>
  <printOptions horizontalCentered="1"/>
  <pageMargins left="0" right="0"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53"/>
  <sheetViews>
    <sheetView showGridLines="0" zoomScale="98" zoomScaleNormal="98" workbookViewId="0">
      <pane ySplit="13" topLeftCell="A14" activePane="bottomLeft" state="frozen"/>
      <selection activeCell="C17" sqref="C17"/>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Schedule'!$K$30</f>
        <v>46450</v>
      </c>
      <c r="H8" s="188"/>
      <c r="I8" s="188"/>
      <c r="J8" s="34"/>
      <c r="K8" s="10" t="str">
        <f>TEXT(G8,"dddd")</f>
        <v>Thursday</v>
      </c>
    </row>
    <row r="9" spans="1:12" ht="18" customHeight="1" thickBot="1" x14ac:dyDescent="0.25">
      <c r="A9" s="30" t="s">
        <v>5</v>
      </c>
      <c r="B9" s="189">
        <f>'June 19, 2026 - July 5, 2026'!$B$9</f>
        <v>0</v>
      </c>
      <c r="C9" s="189"/>
      <c r="D9" s="189"/>
      <c r="E9" s="4"/>
      <c r="F9" s="30" t="s">
        <v>6</v>
      </c>
      <c r="G9" s="183">
        <f>'Payroll Schedule'!$L$30</f>
        <v>46464</v>
      </c>
      <c r="H9" s="183"/>
      <c r="I9" s="183"/>
      <c r="J9" s="35"/>
    </row>
    <row r="10" spans="1:12" ht="18" customHeight="1" thickBot="1" x14ac:dyDescent="0.25">
      <c r="A10" s="30" t="s">
        <v>7</v>
      </c>
      <c r="B10" s="189">
        <f>'June 19, 2026 - July 5, 2026'!$B$10</f>
        <v>0</v>
      </c>
      <c r="C10" s="189"/>
      <c r="D10" s="189"/>
      <c r="E10" s="4"/>
      <c r="F10" s="30" t="s">
        <v>8</v>
      </c>
      <c r="G10" s="184">
        <f>'Payroll Schedule'!$B$30</f>
        <v>6</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'Feb 17, 2027 - Mar 3,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t="b">
        <f t="shared" si="0"/>
        <v>0</v>
      </c>
      <c r="B17" s="44" t="s">
        <v>16</v>
      </c>
      <c r="C17" s="46"/>
      <c r="D17" s="46"/>
      <c r="E17" s="27"/>
      <c r="F17" s="24" t="b">
        <f t="shared" si="1"/>
        <v>0</v>
      </c>
      <c r="G17" s="44" t="s">
        <v>16</v>
      </c>
      <c r="H17" s="46"/>
      <c r="I17" s="46"/>
      <c r="K17" s="5" t="b">
        <f t="shared" si="2"/>
        <v>0</v>
      </c>
      <c r="L17" s="3" t="s">
        <v>16</v>
      </c>
    </row>
    <row r="18" spans="1:12" ht="18" customHeight="1" x14ac:dyDescent="0.2">
      <c r="A18" s="24">
        <f t="shared" si="0"/>
        <v>46450</v>
      </c>
      <c r="B18" s="44" t="s">
        <v>17</v>
      </c>
      <c r="C18" s="45"/>
      <c r="D18" s="68"/>
      <c r="E18" s="27"/>
      <c r="F18" s="24" t="b">
        <f t="shared" si="1"/>
        <v>0</v>
      </c>
      <c r="G18" s="44" t="s">
        <v>17</v>
      </c>
      <c r="H18" s="46"/>
      <c r="I18" s="46"/>
      <c r="K18" s="5">
        <f t="shared" si="2"/>
        <v>46450</v>
      </c>
      <c r="L18" s="3" t="s">
        <v>17</v>
      </c>
    </row>
    <row r="19" spans="1:12" ht="18" customHeight="1" x14ac:dyDescent="0.2">
      <c r="A19" s="24">
        <f t="shared" si="0"/>
        <v>46451</v>
      </c>
      <c r="B19" s="44" t="s">
        <v>18</v>
      </c>
      <c r="C19" s="45"/>
      <c r="D19" s="68"/>
      <c r="E19" s="27"/>
      <c r="F19" s="24" t="b">
        <f t="shared" si="1"/>
        <v>0</v>
      </c>
      <c r="G19" s="44" t="s">
        <v>18</v>
      </c>
      <c r="H19" s="46"/>
      <c r="I19" s="46"/>
      <c r="K19" s="5">
        <f t="shared" si="2"/>
        <v>46451</v>
      </c>
      <c r="L19" s="3" t="s">
        <v>18</v>
      </c>
    </row>
    <row r="20" spans="1:12" ht="18" customHeight="1" thickBot="1" x14ac:dyDescent="0.25">
      <c r="A20" s="25">
        <f t="shared" si="0"/>
        <v>46452</v>
      </c>
      <c r="B20" s="47" t="s">
        <v>19</v>
      </c>
      <c r="C20" s="48"/>
      <c r="D20" s="69"/>
      <c r="E20" s="27"/>
      <c r="F20" s="25" t="b">
        <f t="shared" si="1"/>
        <v>0</v>
      </c>
      <c r="G20" s="47" t="s">
        <v>19</v>
      </c>
      <c r="H20" s="49"/>
      <c r="I20" s="49"/>
      <c r="K20" s="5">
        <f t="shared" si="2"/>
        <v>46452</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46453</v>
      </c>
      <c r="B22" s="52" t="s">
        <v>13</v>
      </c>
      <c r="C22" s="43"/>
      <c r="D22" s="70"/>
      <c r="E22" s="27"/>
      <c r="F22" s="39" t="b">
        <f t="shared" ref="F22:F28" si="4">K46</f>
        <v>0</v>
      </c>
      <c r="G22" s="52" t="s">
        <v>13</v>
      </c>
      <c r="H22" s="41"/>
      <c r="I22" s="41"/>
      <c r="K22" s="5">
        <f>IF(K20=0,"",IF(K20&lt;$G$9,K20+1,IF(K20=$G$9,"")))</f>
        <v>46453</v>
      </c>
      <c r="L22" s="3" t="s">
        <v>13</v>
      </c>
    </row>
    <row r="23" spans="1:12" ht="18" customHeight="1" x14ac:dyDescent="0.2">
      <c r="A23" s="24">
        <f t="shared" si="3"/>
        <v>46454</v>
      </c>
      <c r="B23" s="53" t="s">
        <v>14</v>
      </c>
      <c r="C23" s="45"/>
      <c r="D23" s="68"/>
      <c r="E23" s="27"/>
      <c r="F23" s="24" t="b">
        <f t="shared" si="4"/>
        <v>0</v>
      </c>
      <c r="G23" s="53" t="s">
        <v>14</v>
      </c>
      <c r="H23" s="46"/>
      <c r="I23" s="46"/>
      <c r="K23" s="5">
        <f>IF(K22=0,"",IF(K22&lt;$G$9,K22+1,IF(K22=$G$9,"")))</f>
        <v>46454</v>
      </c>
      <c r="L23" s="3" t="s">
        <v>14</v>
      </c>
    </row>
    <row r="24" spans="1:12" ht="18" customHeight="1" x14ac:dyDescent="0.2">
      <c r="A24" s="24">
        <f t="shared" si="3"/>
        <v>46455</v>
      </c>
      <c r="B24" s="53" t="s">
        <v>15</v>
      </c>
      <c r="C24" s="45"/>
      <c r="D24" s="68"/>
      <c r="E24" s="27"/>
      <c r="F24" s="24" t="b">
        <f t="shared" si="4"/>
        <v>0</v>
      </c>
      <c r="G24" s="53" t="s">
        <v>15</v>
      </c>
      <c r="H24" s="46"/>
      <c r="I24" s="46"/>
      <c r="K24" s="5">
        <f t="shared" ref="K24:K28" si="5">IF(K23=0,"",IF(K23&lt;$G$9,K23+1,IF(K23=$G$9,"")))</f>
        <v>46455</v>
      </c>
      <c r="L24" s="3" t="s">
        <v>15</v>
      </c>
    </row>
    <row r="25" spans="1:12" ht="18" customHeight="1" x14ac:dyDescent="0.2">
      <c r="A25" s="24">
        <f t="shared" si="3"/>
        <v>46456</v>
      </c>
      <c r="B25" s="53" t="s">
        <v>16</v>
      </c>
      <c r="C25" s="45"/>
      <c r="D25" s="68"/>
      <c r="E25" s="27"/>
      <c r="F25" s="24" t="b">
        <f t="shared" si="4"/>
        <v>0</v>
      </c>
      <c r="G25" s="53" t="s">
        <v>16</v>
      </c>
      <c r="H25" s="46"/>
      <c r="I25" s="46"/>
      <c r="K25" s="5">
        <f t="shared" si="5"/>
        <v>46456</v>
      </c>
      <c r="L25" s="3" t="s">
        <v>16</v>
      </c>
    </row>
    <row r="26" spans="1:12" ht="18" customHeight="1" x14ac:dyDescent="0.2">
      <c r="A26" s="24">
        <f t="shared" si="3"/>
        <v>46457</v>
      </c>
      <c r="B26" s="53" t="s">
        <v>17</v>
      </c>
      <c r="C26" s="45"/>
      <c r="D26" s="68"/>
      <c r="E26" s="27"/>
      <c r="F26" s="24" t="b">
        <f t="shared" si="4"/>
        <v>0</v>
      </c>
      <c r="G26" s="53" t="s">
        <v>17</v>
      </c>
      <c r="H26" s="46"/>
      <c r="I26" s="46"/>
      <c r="K26" s="5">
        <f t="shared" si="5"/>
        <v>46457</v>
      </c>
      <c r="L26" s="3" t="s">
        <v>17</v>
      </c>
    </row>
    <row r="27" spans="1:12" ht="18" customHeight="1" x14ac:dyDescent="0.2">
      <c r="A27" s="24">
        <f t="shared" si="3"/>
        <v>46458</v>
      </c>
      <c r="B27" s="53" t="s">
        <v>18</v>
      </c>
      <c r="C27" s="45"/>
      <c r="D27" s="68"/>
      <c r="E27" s="27"/>
      <c r="F27" s="24" t="b">
        <f t="shared" si="4"/>
        <v>0</v>
      </c>
      <c r="G27" s="53" t="s">
        <v>18</v>
      </c>
      <c r="H27" s="46"/>
      <c r="I27" s="46"/>
      <c r="K27" s="5">
        <f t="shared" si="5"/>
        <v>46458</v>
      </c>
      <c r="L27" s="3" t="s">
        <v>18</v>
      </c>
    </row>
    <row r="28" spans="1:12" ht="18" customHeight="1" thickBot="1" x14ac:dyDescent="0.25">
      <c r="A28" s="25">
        <f t="shared" si="3"/>
        <v>46459</v>
      </c>
      <c r="B28" s="54" t="s">
        <v>19</v>
      </c>
      <c r="C28" s="48"/>
      <c r="D28" s="69"/>
      <c r="E28" s="27"/>
      <c r="F28" s="25" t="b">
        <f t="shared" si="4"/>
        <v>0</v>
      </c>
      <c r="G28" s="54" t="s">
        <v>19</v>
      </c>
      <c r="H28" s="49"/>
      <c r="I28" s="49"/>
      <c r="K28" s="5">
        <f t="shared" si="5"/>
        <v>46459</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46460</v>
      </c>
      <c r="B30" s="52" t="s">
        <v>13</v>
      </c>
      <c r="C30" s="43"/>
      <c r="D30" s="70"/>
      <c r="E30" s="27"/>
      <c r="F30" s="13" t="s">
        <v>29</v>
      </c>
      <c r="G30" s="26"/>
      <c r="H30" s="28">
        <f>(C21+C29+C37+H21+H29)-C13</f>
        <v>0</v>
      </c>
      <c r="I30" s="28">
        <f>D21+D29+D37+I21+I29</f>
        <v>0</v>
      </c>
      <c r="K30" s="5">
        <f>IF(K28=0,"",IF(K28&lt;$G$9,K28+1,IF(K28=$G$9,"")))</f>
        <v>46460</v>
      </c>
      <c r="L30" s="3" t="s">
        <v>13</v>
      </c>
    </row>
    <row r="31" spans="1:12" ht="18" customHeight="1" thickTop="1" x14ac:dyDescent="0.2">
      <c r="A31" s="24">
        <f t="shared" si="6"/>
        <v>46461</v>
      </c>
      <c r="B31" s="53" t="s">
        <v>14</v>
      </c>
      <c r="C31" s="45"/>
      <c r="D31" s="68"/>
      <c r="E31" s="27"/>
      <c r="F31" s="190" t="s">
        <v>32</v>
      </c>
      <c r="G31" s="191"/>
      <c r="H31" s="191"/>
      <c r="I31" s="192"/>
      <c r="K31" s="5">
        <f>IF(K30=0,"",IF(K30&lt;$G$9,K30+1,IF(K30=$G$9,"")))</f>
        <v>46461</v>
      </c>
      <c r="L31" s="3" t="s">
        <v>14</v>
      </c>
    </row>
    <row r="32" spans="1:12" ht="18" customHeight="1" x14ac:dyDescent="0.2">
      <c r="A32" s="24">
        <f t="shared" si="6"/>
        <v>46462</v>
      </c>
      <c r="B32" s="53" t="s">
        <v>15</v>
      </c>
      <c r="C32" s="45"/>
      <c r="D32" s="68"/>
      <c r="E32" s="27"/>
      <c r="F32" s="193"/>
      <c r="G32" s="194"/>
      <c r="H32" s="194"/>
      <c r="I32" s="195"/>
      <c r="K32" s="5">
        <f t="shared" ref="K32:K36" si="7">IF(K31=0,"",IF(K31&lt;$G$9,K31+1,IF(K31=$G$9,"")))</f>
        <v>46462</v>
      </c>
      <c r="L32" s="3" t="s">
        <v>15</v>
      </c>
    </row>
    <row r="33" spans="1:12" ht="18" customHeight="1" x14ac:dyDescent="0.2">
      <c r="A33" s="24">
        <f t="shared" si="6"/>
        <v>46463</v>
      </c>
      <c r="B33" s="53" t="s">
        <v>16</v>
      </c>
      <c r="C33" s="45"/>
      <c r="D33" s="68"/>
      <c r="E33" s="27"/>
      <c r="F33" s="193"/>
      <c r="G33" s="194"/>
      <c r="H33" s="194"/>
      <c r="I33" s="195"/>
      <c r="K33" s="5">
        <f t="shared" si="7"/>
        <v>46463</v>
      </c>
      <c r="L33" s="3" t="s">
        <v>16</v>
      </c>
    </row>
    <row r="34" spans="1:12" ht="18" customHeight="1" x14ac:dyDescent="0.2">
      <c r="A34" s="24">
        <f t="shared" si="6"/>
        <v>46464</v>
      </c>
      <c r="B34" s="53" t="s">
        <v>17</v>
      </c>
      <c r="C34" s="45"/>
      <c r="D34" s="68"/>
      <c r="E34" s="27"/>
      <c r="F34" s="193"/>
      <c r="G34" s="194"/>
      <c r="H34" s="194"/>
      <c r="I34" s="195"/>
      <c r="K34" s="5">
        <f t="shared" si="7"/>
        <v>46464</v>
      </c>
      <c r="L34" s="3" t="s">
        <v>17</v>
      </c>
    </row>
    <row r="35" spans="1:12" ht="18" customHeight="1" x14ac:dyDescent="0.2">
      <c r="A35" s="24" t="str">
        <f t="shared" si="6"/>
        <v/>
      </c>
      <c r="B35" s="53" t="s">
        <v>18</v>
      </c>
      <c r="C35" s="46"/>
      <c r="D35" s="46"/>
      <c r="E35" s="27"/>
      <c r="F35" s="193"/>
      <c r="G35" s="194"/>
      <c r="H35" s="194"/>
      <c r="I35" s="195"/>
      <c r="K35" s="5" t="str">
        <f t="shared" si="7"/>
        <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qk8dt6JOwqLEGizv0SIPKQencb/5XT61upWU5QSuzUTKO/Yfk76PgzFFyCwoGJ86Z0MxAS1qhiQE4wqOEneHWw==" saltValue="uAnJst4Obh7YxxJlBRju6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11" priority="38" operator="equal">
      <formula>FALSE</formula>
    </cfRule>
  </conditionalFormatting>
  <conditionalFormatting sqref="A14:A20">
    <cfRule type="containsText" dxfId="110" priority="21" operator="containsText" text="FALSE">
      <formula>NOT(ISERROR(SEARCH("FALSE",A14)))</formula>
    </cfRule>
  </conditionalFormatting>
  <conditionalFormatting sqref="A22">
    <cfRule type="cellIs" dxfId="109" priority="8" operator="equal">
      <formula>FALSE</formula>
    </cfRule>
  </conditionalFormatting>
  <conditionalFormatting sqref="A22:A28">
    <cfRule type="containsText" dxfId="108" priority="7" operator="containsText" text="FALSE">
      <formula>NOT(ISERROR(SEARCH("FALSE",A22)))</formula>
    </cfRule>
  </conditionalFormatting>
  <conditionalFormatting sqref="A29:A30">
    <cfRule type="cellIs" dxfId="107" priority="12" operator="equal">
      <formula>FALSE</formula>
    </cfRule>
  </conditionalFormatting>
  <conditionalFormatting sqref="A30:A36">
    <cfRule type="containsText" dxfId="106" priority="11" operator="containsText" text="FALSE">
      <formula>NOT(ISERROR(SEARCH("FALSE",A30)))</formula>
    </cfRule>
  </conditionalFormatting>
  <conditionalFormatting sqref="B22:B28">
    <cfRule type="cellIs" dxfId="105" priority="17" operator="equal">
      <formula>FALSE</formula>
    </cfRule>
  </conditionalFormatting>
  <conditionalFormatting sqref="B30:B36">
    <cfRule type="cellIs" dxfId="104" priority="9" operator="equal">
      <formula>FALSE</formula>
    </cfRule>
  </conditionalFormatting>
  <conditionalFormatting sqref="B8:D10">
    <cfRule type="cellIs" dxfId="103" priority="1" operator="equal">
      <formula>0</formula>
    </cfRule>
  </conditionalFormatting>
  <conditionalFormatting sqref="F14">
    <cfRule type="cellIs" dxfId="102" priority="20" operator="equal">
      <formula>FALSE</formula>
    </cfRule>
  </conditionalFormatting>
  <conditionalFormatting sqref="F14:F20">
    <cfRule type="containsText" dxfId="101" priority="19" operator="containsText" text="FALSE">
      <formula>NOT(ISERROR(SEARCH("FALSE",F14)))</formula>
    </cfRule>
  </conditionalFormatting>
  <conditionalFormatting sqref="F22">
    <cfRule type="cellIs" dxfId="100" priority="6" operator="equal">
      <formula>FALSE</formula>
    </cfRule>
  </conditionalFormatting>
  <conditionalFormatting sqref="F22:F28">
    <cfRule type="containsText" dxfId="99" priority="5" operator="containsText" text="FALSE">
      <formula>NOT(ISERROR(SEARCH("FALSE",F22)))</formula>
    </cfRule>
  </conditionalFormatting>
  <conditionalFormatting sqref="F29:F30">
    <cfRule type="cellIs" dxfId="98" priority="3" operator="equal">
      <formula>FALSE</formula>
    </cfRule>
  </conditionalFormatting>
  <conditionalFormatting sqref="G22:G28">
    <cfRule type="cellIs" dxfId="97" priority="15" operator="equal">
      <formula>FALSE</formula>
    </cfRule>
  </conditionalFormatting>
  <conditionalFormatting sqref="K13:L52">
    <cfRule type="cellIs" dxfId="96"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300-000000000000}"/>
    <dataValidation allowBlank="1" showInputMessage="1" showErrorMessage="1" prompt="Enter your Name into this field and it will populate to all the other time reports in this workbook." sqref="B9 J9" xr:uid="{00000000-0002-0000-1300-000001000000}"/>
    <dataValidation allowBlank="1" showInputMessage="1" showErrorMessage="1" prompt="Enter your Department Name into this field and it will populate to all the other time reports in this workbook." sqref="B10 J10" xr:uid="{00000000-0002-0000-1300-000002000000}"/>
    <dataValidation allowBlank="1" showInputMessage="1" showErrorMessage="1" prompt="Enter your MSU ID into this field and it will populate to all the other time reports in this workbook." sqref="B8:D8" xr:uid="{BB0B81A7-A27F-4FF3-B24B-881FFB1D2253}"/>
  </dataValidations>
  <printOptions horizontalCentered="1"/>
  <pageMargins left="0" right="0" top="0.5" bottom="0.5" header="0.3" footer="0.3"/>
  <pageSetup scale="92" orientation="portrait" r:id="rId1"/>
  <headerFooter>
    <oddFooter>&amp;RMay-2018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3"/>
  <sheetViews>
    <sheetView showGridLines="0" zoomScale="98" zoomScaleNormal="98" workbookViewId="0">
      <pane ySplit="13" topLeftCell="A14" activePane="bottomLeft" state="frozen"/>
      <selection activeCell="C17" sqref="C17"/>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Schedule'!$K$32</f>
        <v>46465</v>
      </c>
      <c r="H8" s="188"/>
      <c r="I8" s="188"/>
      <c r="J8" s="34"/>
      <c r="K8" s="10" t="str">
        <f>TEXT(G8,"dddd")</f>
        <v>Friday</v>
      </c>
    </row>
    <row r="9" spans="1:12" ht="18" customHeight="1" thickBot="1" x14ac:dyDescent="0.25">
      <c r="A9" s="30" t="s">
        <v>5</v>
      </c>
      <c r="B9" s="189">
        <f>'June 19, 2026 - July 5, 2026'!$B$9</f>
        <v>0</v>
      </c>
      <c r="C9" s="189"/>
      <c r="D9" s="189"/>
      <c r="E9" s="4"/>
      <c r="F9" s="30" t="s">
        <v>6</v>
      </c>
      <c r="G9" s="183">
        <f>'Payroll Schedule'!$L$32</f>
        <v>46482</v>
      </c>
      <c r="H9" s="183"/>
      <c r="I9" s="183"/>
      <c r="J9" s="35"/>
    </row>
    <row r="10" spans="1:12" ht="18" customHeight="1" thickBot="1" x14ac:dyDescent="0.25">
      <c r="A10" s="30" t="s">
        <v>7</v>
      </c>
      <c r="B10" s="189">
        <f>'June 19, 2026 - July 5, 2026'!$B$10</f>
        <v>0</v>
      </c>
      <c r="C10" s="189"/>
      <c r="D10" s="189"/>
      <c r="E10" s="4"/>
      <c r="F10" s="30" t="s">
        <v>8</v>
      </c>
      <c r="G10" s="184">
        <f>'Payroll Schedule'!$B$32</f>
        <v>7</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'Mar 4, 2027 - Mar 18,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f t="shared" ref="F14:F20" si="1">K38</f>
        <v>46481</v>
      </c>
      <c r="G14" s="42" t="s">
        <v>13</v>
      </c>
      <c r="H14" s="43"/>
      <c r="I14" s="70"/>
      <c r="K14" s="5" t="str">
        <f t="shared" ref="K14:K20" si="2">IF(EXACT(L14,$K$8)=TRUE,$G$8,IF(K13=0,"",IF(K13&lt;$G$9,K13+1,IF(K13=$G$9,""))))</f>
        <v/>
      </c>
      <c r="L14" s="3" t="s">
        <v>13</v>
      </c>
    </row>
    <row r="15" spans="1:12" ht="18" customHeight="1" x14ac:dyDescent="0.2">
      <c r="A15" s="24" t="b">
        <f t="shared" si="0"/>
        <v>0</v>
      </c>
      <c r="B15" s="44" t="s">
        <v>14</v>
      </c>
      <c r="C15" s="46"/>
      <c r="D15" s="46"/>
      <c r="E15" s="27"/>
      <c r="F15" s="24">
        <f t="shared" si="1"/>
        <v>46482</v>
      </c>
      <c r="G15" s="44" t="s">
        <v>14</v>
      </c>
      <c r="H15" s="45"/>
      <c r="I15" s="68"/>
      <c r="K15" s="5" t="b">
        <f t="shared" si="2"/>
        <v>0</v>
      </c>
      <c r="L15" s="3" t="s">
        <v>14</v>
      </c>
    </row>
    <row r="16" spans="1:12" ht="18" customHeight="1" x14ac:dyDescent="0.2">
      <c r="A16" s="24" t="b">
        <f t="shared" si="0"/>
        <v>0</v>
      </c>
      <c r="B16" s="44" t="s">
        <v>15</v>
      </c>
      <c r="C16" s="46"/>
      <c r="D16" s="46"/>
      <c r="E16" s="27"/>
      <c r="F16" s="24" t="str">
        <f t="shared" si="1"/>
        <v/>
      </c>
      <c r="G16" s="44" t="s">
        <v>15</v>
      </c>
      <c r="H16" s="46"/>
      <c r="I16" s="46"/>
      <c r="K16" s="5" t="b">
        <f t="shared" si="2"/>
        <v>0</v>
      </c>
      <c r="L16" s="3" t="s">
        <v>15</v>
      </c>
    </row>
    <row r="17" spans="1:12" ht="18" customHeight="1" x14ac:dyDescent="0.2">
      <c r="A17" s="24" t="b">
        <f t="shared" si="0"/>
        <v>0</v>
      </c>
      <c r="B17" s="44" t="s">
        <v>16</v>
      </c>
      <c r="C17" s="46"/>
      <c r="D17" s="46"/>
      <c r="E17" s="27"/>
      <c r="F17" s="24" t="b">
        <f t="shared" si="1"/>
        <v>0</v>
      </c>
      <c r="G17" s="44" t="s">
        <v>16</v>
      </c>
      <c r="H17" s="46"/>
      <c r="I17" s="46"/>
      <c r="K17" s="5" t="b">
        <f t="shared" si="2"/>
        <v>0</v>
      </c>
      <c r="L17" s="3" t="s">
        <v>16</v>
      </c>
    </row>
    <row r="18" spans="1:12" ht="18" customHeight="1" x14ac:dyDescent="0.2">
      <c r="A18" s="24" t="b">
        <f t="shared" si="0"/>
        <v>0</v>
      </c>
      <c r="B18" s="44" t="s">
        <v>17</v>
      </c>
      <c r="C18" s="46"/>
      <c r="D18" s="46"/>
      <c r="E18" s="27"/>
      <c r="F18" s="24" t="b">
        <f t="shared" si="1"/>
        <v>0</v>
      </c>
      <c r="G18" s="44" t="s">
        <v>17</v>
      </c>
      <c r="H18" s="46"/>
      <c r="I18" s="46"/>
      <c r="K18" s="5" t="b">
        <f t="shared" si="2"/>
        <v>0</v>
      </c>
      <c r="L18" s="3" t="s">
        <v>17</v>
      </c>
    </row>
    <row r="19" spans="1:12" ht="18" customHeight="1" x14ac:dyDescent="0.2">
      <c r="A19" s="24">
        <f t="shared" si="0"/>
        <v>46465</v>
      </c>
      <c r="B19" s="44" t="s">
        <v>18</v>
      </c>
      <c r="C19" s="45"/>
      <c r="D19" s="68"/>
      <c r="E19" s="27"/>
      <c r="F19" s="24" t="b">
        <f t="shared" si="1"/>
        <v>0</v>
      </c>
      <c r="G19" s="44" t="s">
        <v>18</v>
      </c>
      <c r="H19" s="46"/>
      <c r="I19" s="46"/>
      <c r="K19" s="5">
        <f t="shared" si="2"/>
        <v>46465</v>
      </c>
      <c r="L19" s="3" t="s">
        <v>18</v>
      </c>
    </row>
    <row r="20" spans="1:12" ht="18" customHeight="1" thickBot="1" x14ac:dyDescent="0.25">
      <c r="A20" s="25">
        <f t="shared" si="0"/>
        <v>46466</v>
      </c>
      <c r="B20" s="47" t="s">
        <v>19</v>
      </c>
      <c r="C20" s="48"/>
      <c r="D20" s="69"/>
      <c r="E20" s="27"/>
      <c r="F20" s="25" t="b">
        <f t="shared" si="1"/>
        <v>0</v>
      </c>
      <c r="G20" s="47" t="s">
        <v>19</v>
      </c>
      <c r="H20" s="49"/>
      <c r="I20" s="49"/>
      <c r="K20" s="5">
        <f t="shared" si="2"/>
        <v>46466</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46467</v>
      </c>
      <c r="B22" s="52" t="s">
        <v>13</v>
      </c>
      <c r="C22" s="43"/>
      <c r="D22" s="70"/>
      <c r="E22" s="27"/>
      <c r="F22" s="39" t="b">
        <f t="shared" ref="F22:F28" si="4">K46</f>
        <v>0</v>
      </c>
      <c r="G22" s="52" t="s">
        <v>13</v>
      </c>
      <c r="H22" s="41"/>
      <c r="I22" s="41"/>
      <c r="K22" s="5">
        <f>IF(K20=0,"",IF(K20&lt;$G$9,K20+1,IF(K20=$G$9,"")))</f>
        <v>46467</v>
      </c>
      <c r="L22" s="3" t="s">
        <v>13</v>
      </c>
    </row>
    <row r="23" spans="1:12" ht="18" customHeight="1" x14ac:dyDescent="0.2">
      <c r="A23" s="24">
        <f t="shared" si="3"/>
        <v>46468</v>
      </c>
      <c r="B23" s="53" t="s">
        <v>14</v>
      </c>
      <c r="C23" s="45"/>
      <c r="D23" s="68"/>
      <c r="E23" s="27"/>
      <c r="F23" s="24" t="b">
        <f t="shared" si="4"/>
        <v>0</v>
      </c>
      <c r="G23" s="53" t="s">
        <v>14</v>
      </c>
      <c r="H23" s="46"/>
      <c r="I23" s="46"/>
      <c r="K23" s="5">
        <f>IF(K22=0,"",IF(K22&lt;$G$9,K22+1,IF(K22=$G$9,"")))</f>
        <v>46468</v>
      </c>
      <c r="L23" s="3" t="s">
        <v>14</v>
      </c>
    </row>
    <row r="24" spans="1:12" ht="18" customHeight="1" x14ac:dyDescent="0.2">
      <c r="A24" s="24">
        <f t="shared" si="3"/>
        <v>46469</v>
      </c>
      <c r="B24" s="53" t="s">
        <v>15</v>
      </c>
      <c r="C24" s="45"/>
      <c r="D24" s="68"/>
      <c r="E24" s="27"/>
      <c r="F24" s="24" t="b">
        <f t="shared" si="4"/>
        <v>0</v>
      </c>
      <c r="G24" s="53" t="s">
        <v>15</v>
      </c>
      <c r="H24" s="46"/>
      <c r="I24" s="46"/>
      <c r="K24" s="5">
        <f t="shared" ref="K24:K28" si="5">IF(K23=0,"",IF(K23&lt;$G$9,K23+1,IF(K23=$G$9,"")))</f>
        <v>46469</v>
      </c>
      <c r="L24" s="3" t="s">
        <v>15</v>
      </c>
    </row>
    <row r="25" spans="1:12" ht="18" customHeight="1" x14ac:dyDescent="0.2">
      <c r="A25" s="24">
        <f t="shared" si="3"/>
        <v>46470</v>
      </c>
      <c r="B25" s="53" t="s">
        <v>16</v>
      </c>
      <c r="C25" s="45"/>
      <c r="D25" s="68"/>
      <c r="E25" s="27"/>
      <c r="F25" s="24" t="b">
        <f t="shared" si="4"/>
        <v>0</v>
      </c>
      <c r="G25" s="53" t="s">
        <v>16</v>
      </c>
      <c r="H25" s="46"/>
      <c r="I25" s="46"/>
      <c r="K25" s="5">
        <f t="shared" si="5"/>
        <v>46470</v>
      </c>
      <c r="L25" s="3" t="s">
        <v>16</v>
      </c>
    </row>
    <row r="26" spans="1:12" ht="18" customHeight="1" x14ac:dyDescent="0.2">
      <c r="A26" s="24">
        <f t="shared" si="3"/>
        <v>46471</v>
      </c>
      <c r="B26" s="53" t="s">
        <v>17</v>
      </c>
      <c r="C26" s="45"/>
      <c r="D26" s="68"/>
      <c r="E26" s="27"/>
      <c r="F26" s="24" t="b">
        <f t="shared" si="4"/>
        <v>0</v>
      </c>
      <c r="G26" s="53" t="s">
        <v>17</v>
      </c>
      <c r="H26" s="46"/>
      <c r="I26" s="46"/>
      <c r="K26" s="5">
        <f t="shared" si="5"/>
        <v>46471</v>
      </c>
      <c r="L26" s="3" t="s">
        <v>17</v>
      </c>
    </row>
    <row r="27" spans="1:12" ht="18" customHeight="1" x14ac:dyDescent="0.2">
      <c r="A27" s="24">
        <f t="shared" si="3"/>
        <v>46472</v>
      </c>
      <c r="B27" s="53" t="s">
        <v>18</v>
      </c>
      <c r="C27" s="45"/>
      <c r="D27" s="68"/>
      <c r="E27" s="27"/>
      <c r="F27" s="24" t="b">
        <f t="shared" si="4"/>
        <v>0</v>
      </c>
      <c r="G27" s="53" t="s">
        <v>18</v>
      </c>
      <c r="H27" s="46"/>
      <c r="I27" s="46"/>
      <c r="K27" s="5">
        <f t="shared" si="5"/>
        <v>46472</v>
      </c>
      <c r="L27" s="3" t="s">
        <v>18</v>
      </c>
    </row>
    <row r="28" spans="1:12" ht="18" customHeight="1" thickBot="1" x14ac:dyDescent="0.25">
      <c r="A28" s="25">
        <f t="shared" si="3"/>
        <v>46473</v>
      </c>
      <c r="B28" s="54" t="s">
        <v>19</v>
      </c>
      <c r="C28" s="48"/>
      <c r="D28" s="69"/>
      <c r="E28" s="27"/>
      <c r="F28" s="25" t="b">
        <f t="shared" si="4"/>
        <v>0</v>
      </c>
      <c r="G28" s="54" t="s">
        <v>19</v>
      </c>
      <c r="H28" s="49"/>
      <c r="I28" s="49"/>
      <c r="K28" s="5">
        <f t="shared" si="5"/>
        <v>46473</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46474</v>
      </c>
      <c r="B30" s="52" t="s">
        <v>13</v>
      </c>
      <c r="C30" s="43"/>
      <c r="D30" s="70"/>
      <c r="E30" s="27"/>
      <c r="F30" s="56" t="s">
        <v>29</v>
      </c>
      <c r="G30" s="26"/>
      <c r="H30" s="28">
        <f>(C21+C29+C37+H21+H29)-C13</f>
        <v>0</v>
      </c>
      <c r="I30" s="28">
        <f>D21+D29+D37+I21+I29</f>
        <v>0</v>
      </c>
      <c r="K30" s="5">
        <f>IF(K28=0,"",IF(K28&lt;$G$9,K28+1,IF(K28=$G$9,"")))</f>
        <v>46474</v>
      </c>
      <c r="L30" s="3" t="s">
        <v>13</v>
      </c>
    </row>
    <row r="31" spans="1:12" ht="18" customHeight="1" thickTop="1" x14ac:dyDescent="0.2">
      <c r="A31" s="24">
        <f t="shared" si="6"/>
        <v>46475</v>
      </c>
      <c r="B31" s="53" t="s">
        <v>14</v>
      </c>
      <c r="C31" s="45"/>
      <c r="D31" s="68"/>
      <c r="E31" s="27"/>
      <c r="F31" s="190" t="s">
        <v>32</v>
      </c>
      <c r="G31" s="191"/>
      <c r="H31" s="191"/>
      <c r="I31" s="192"/>
      <c r="K31" s="5">
        <f>IF(K30=0,"",IF(K30&lt;$G$9,K30+1,IF(K30=$G$9,"")))</f>
        <v>46475</v>
      </c>
      <c r="L31" s="3" t="s">
        <v>14</v>
      </c>
    </row>
    <row r="32" spans="1:12" ht="18" customHeight="1" x14ac:dyDescent="0.2">
      <c r="A32" s="24">
        <f t="shared" si="6"/>
        <v>46476</v>
      </c>
      <c r="B32" s="53" t="s">
        <v>15</v>
      </c>
      <c r="C32" s="45"/>
      <c r="D32" s="68"/>
      <c r="E32" s="27"/>
      <c r="F32" s="193"/>
      <c r="G32" s="194"/>
      <c r="H32" s="194"/>
      <c r="I32" s="195"/>
      <c r="K32" s="5">
        <f t="shared" ref="K32:K36" si="7">IF(K31=0,"",IF(K31&lt;$G$9,K31+1,IF(K31=$G$9,"")))</f>
        <v>46476</v>
      </c>
      <c r="L32" s="3" t="s">
        <v>15</v>
      </c>
    </row>
    <row r="33" spans="1:12" ht="18" customHeight="1" x14ac:dyDescent="0.2">
      <c r="A33" s="24">
        <f t="shared" si="6"/>
        <v>46477</v>
      </c>
      <c r="B33" s="53" t="s">
        <v>16</v>
      </c>
      <c r="C33" s="45"/>
      <c r="D33" s="68"/>
      <c r="E33" s="27"/>
      <c r="F33" s="193"/>
      <c r="G33" s="194"/>
      <c r="H33" s="194"/>
      <c r="I33" s="195"/>
      <c r="K33" s="5">
        <f t="shared" si="7"/>
        <v>46477</v>
      </c>
      <c r="L33" s="3" t="s">
        <v>16</v>
      </c>
    </row>
    <row r="34" spans="1:12" ht="18" customHeight="1" x14ac:dyDescent="0.2">
      <c r="A34" s="24">
        <f t="shared" si="6"/>
        <v>46478</v>
      </c>
      <c r="B34" s="53" t="s">
        <v>17</v>
      </c>
      <c r="C34" s="45"/>
      <c r="D34" s="68"/>
      <c r="E34" s="27"/>
      <c r="F34" s="193"/>
      <c r="G34" s="194"/>
      <c r="H34" s="194"/>
      <c r="I34" s="195"/>
      <c r="K34" s="5">
        <f t="shared" si="7"/>
        <v>46478</v>
      </c>
      <c r="L34" s="3" t="s">
        <v>17</v>
      </c>
    </row>
    <row r="35" spans="1:12" ht="18" customHeight="1" x14ac:dyDescent="0.2">
      <c r="A35" s="24">
        <f t="shared" si="6"/>
        <v>46479</v>
      </c>
      <c r="B35" s="53" t="s">
        <v>18</v>
      </c>
      <c r="C35" s="45"/>
      <c r="D35" s="68"/>
      <c r="E35" s="27"/>
      <c r="F35" s="193"/>
      <c r="G35" s="194"/>
      <c r="H35" s="194"/>
      <c r="I35" s="195"/>
      <c r="K35" s="5">
        <f t="shared" si="7"/>
        <v>46479</v>
      </c>
      <c r="L35" s="3" t="s">
        <v>18</v>
      </c>
    </row>
    <row r="36" spans="1:12" ht="18" customHeight="1" thickBot="1" x14ac:dyDescent="0.25">
      <c r="A36" s="25">
        <f t="shared" si="6"/>
        <v>46480</v>
      </c>
      <c r="B36" s="54" t="s">
        <v>19</v>
      </c>
      <c r="C36" s="48"/>
      <c r="D36" s="69"/>
      <c r="E36" s="27"/>
      <c r="F36" s="193"/>
      <c r="G36" s="194"/>
      <c r="H36" s="194"/>
      <c r="I36" s="195"/>
      <c r="K36" s="5">
        <f t="shared" si="7"/>
        <v>46480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f>IF(K36=0,"",IF(K36&lt;$G$9,K36+1,IF(K36=$G$9,"")))</f>
        <v>46481</v>
      </c>
      <c r="L38" s="3" t="s">
        <v>13</v>
      </c>
    </row>
    <row r="39" spans="1:12" ht="24.75" customHeight="1" thickBot="1" x14ac:dyDescent="0.25">
      <c r="A39" s="166"/>
      <c r="B39" s="166"/>
      <c r="C39" s="31"/>
      <c r="D39" s="32"/>
      <c r="E39" s="31"/>
      <c r="F39" s="166"/>
      <c r="G39" s="166"/>
      <c r="H39" s="31"/>
      <c r="I39" s="32"/>
      <c r="K39" s="5">
        <f>IF(K38=0,"",IF(K38&lt;$G$9,K38+1,IF(K38=$G$9,"")))</f>
        <v>46482</v>
      </c>
      <c r="L39" s="3" t="s">
        <v>14</v>
      </c>
    </row>
    <row r="40" spans="1:12" x14ac:dyDescent="0.2">
      <c r="A40" s="167" t="s">
        <v>30</v>
      </c>
      <c r="B40" s="167"/>
      <c r="C40" s="31"/>
      <c r="D40" s="33" t="s">
        <v>25</v>
      </c>
      <c r="E40" s="31"/>
      <c r="F40" s="167" t="s">
        <v>31</v>
      </c>
      <c r="G40" s="167"/>
      <c r="H40" s="31"/>
      <c r="I40" s="33" t="s">
        <v>25</v>
      </c>
      <c r="K40" s="5" t="str">
        <f t="shared" ref="K40:K44" si="8">IF(K39=0,"",IF(K39&lt;$G$9,K39+1,IF(K39=$G$9,"")))</f>
        <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S8b1zjDOxTFu0GRrwXwO88mfS8O1jaV6/jRFz91ViKxcTz2T5GryS7/VNkhSnh4nOVZndpNW1SlKNIQf3kZyOQ==" saltValue="GAq4smiRpjYCQUcKJa3k9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95" priority="38" operator="equal">
      <formula>FALSE</formula>
    </cfRule>
  </conditionalFormatting>
  <conditionalFormatting sqref="A14:A20">
    <cfRule type="containsText" dxfId="94" priority="21" operator="containsText" text="FALSE">
      <formula>NOT(ISERROR(SEARCH("FALSE",A14)))</formula>
    </cfRule>
  </conditionalFormatting>
  <conditionalFormatting sqref="A22">
    <cfRule type="cellIs" dxfId="93" priority="8" operator="equal">
      <formula>FALSE</formula>
    </cfRule>
  </conditionalFormatting>
  <conditionalFormatting sqref="A22:A28">
    <cfRule type="containsText" dxfId="92" priority="7" operator="containsText" text="FALSE">
      <formula>NOT(ISERROR(SEARCH("FALSE",A22)))</formula>
    </cfRule>
  </conditionalFormatting>
  <conditionalFormatting sqref="A29:A30">
    <cfRule type="cellIs" dxfId="91" priority="12" operator="equal">
      <formula>FALSE</formula>
    </cfRule>
  </conditionalFormatting>
  <conditionalFormatting sqref="A30:A36">
    <cfRule type="containsText" dxfId="90" priority="11" operator="containsText" text="FALSE">
      <formula>NOT(ISERROR(SEARCH("FALSE",A30)))</formula>
    </cfRule>
  </conditionalFormatting>
  <conditionalFormatting sqref="B22:B28">
    <cfRule type="cellIs" dxfId="89" priority="17" operator="equal">
      <formula>FALSE</formula>
    </cfRule>
  </conditionalFormatting>
  <conditionalFormatting sqref="B30:B36">
    <cfRule type="cellIs" dxfId="88" priority="9" operator="equal">
      <formula>FALSE</formula>
    </cfRule>
  </conditionalFormatting>
  <conditionalFormatting sqref="B8:D10">
    <cfRule type="cellIs" dxfId="87" priority="1" operator="equal">
      <formula>0</formula>
    </cfRule>
  </conditionalFormatting>
  <conditionalFormatting sqref="F14">
    <cfRule type="cellIs" dxfId="86" priority="20" operator="equal">
      <formula>FALSE</formula>
    </cfRule>
  </conditionalFormatting>
  <conditionalFormatting sqref="F14:F20">
    <cfRule type="containsText" dxfId="85" priority="19" operator="containsText" text="FALSE">
      <formula>NOT(ISERROR(SEARCH("FALSE",F14)))</formula>
    </cfRule>
  </conditionalFormatting>
  <conditionalFormatting sqref="F22">
    <cfRule type="cellIs" dxfId="84" priority="6" operator="equal">
      <formula>FALSE</formula>
    </cfRule>
  </conditionalFormatting>
  <conditionalFormatting sqref="F22:F28">
    <cfRule type="containsText" dxfId="83" priority="5" operator="containsText" text="FALSE">
      <formula>NOT(ISERROR(SEARCH("FALSE",F22)))</formula>
    </cfRule>
  </conditionalFormatting>
  <conditionalFormatting sqref="F29:F30">
    <cfRule type="cellIs" dxfId="82" priority="3" operator="equal">
      <formula>FALSE</formula>
    </cfRule>
  </conditionalFormatting>
  <conditionalFormatting sqref="G22:G28">
    <cfRule type="cellIs" dxfId="81" priority="15" operator="equal">
      <formula>FALSE</formula>
    </cfRule>
  </conditionalFormatting>
  <conditionalFormatting sqref="K13:L52">
    <cfRule type="cellIs" dxfId="80"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400-000000000000}"/>
    <dataValidation allowBlank="1" showInputMessage="1" showErrorMessage="1" prompt="Enter your Name into this field and it will populate to all the other time reports in this workbook." sqref="B9 J9" xr:uid="{00000000-0002-0000-1400-000001000000}"/>
    <dataValidation allowBlank="1" showInputMessage="1" showErrorMessage="1" prompt="Enter your MSU ID into this field and it will populate to all the other time re[prts in this workbook." sqref="J8" xr:uid="{00000000-0002-0000-1400-000002000000}"/>
    <dataValidation allowBlank="1" showInputMessage="1" showErrorMessage="1" prompt="Enter your MSU ID into this field and it will populate to all the other time reports in this workbook." sqref="B8:D8" xr:uid="{55D05A0D-AFE8-428D-8E26-9297EFDB0C6E}"/>
  </dataValidations>
  <printOptions horizontalCentered="1"/>
  <pageMargins left="0" right="0" top="0.5" bottom="0.5" header="0.3" footer="0.3"/>
  <pageSetup scale="92" orientation="portrait" r:id="rId1"/>
  <headerFooter>
    <oddFooter>&amp;RMay-2018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53"/>
  <sheetViews>
    <sheetView showGridLines="0" zoomScale="98" zoomScaleNormal="98" workbookViewId="0">
      <pane ySplit="13" topLeftCell="A14" activePane="bottomLeft" state="frozen"/>
      <selection activeCell="C17" sqref="C17"/>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Schedule'!$K$33</f>
        <v>46483</v>
      </c>
      <c r="H8" s="188"/>
      <c r="I8" s="188"/>
      <c r="J8" s="34"/>
      <c r="K8" s="10" t="str">
        <f>TEXT(G8,"dddd")</f>
        <v>Tuesday</v>
      </c>
    </row>
    <row r="9" spans="1:12" ht="18" customHeight="1" thickBot="1" x14ac:dyDescent="0.25">
      <c r="A9" s="30" t="s">
        <v>5</v>
      </c>
      <c r="B9" s="189">
        <f>'June 19, 2026 - July 5, 2026'!$B$9</f>
        <v>0</v>
      </c>
      <c r="C9" s="189"/>
      <c r="D9" s="189"/>
      <c r="E9" s="4"/>
      <c r="F9" s="30" t="s">
        <v>6</v>
      </c>
      <c r="G9" s="183">
        <f>'Payroll Schedule'!$L$33</f>
        <v>46497</v>
      </c>
      <c r="H9" s="183"/>
      <c r="I9" s="183"/>
      <c r="J9" s="35"/>
    </row>
    <row r="10" spans="1:12" ht="18" customHeight="1" thickBot="1" x14ac:dyDescent="0.25">
      <c r="A10" s="30" t="s">
        <v>7</v>
      </c>
      <c r="B10" s="189">
        <f>'June 19, 2026 - July 5, 2026'!$B$10</f>
        <v>0</v>
      </c>
      <c r="C10" s="189"/>
      <c r="D10" s="189"/>
      <c r="E10" s="4"/>
      <c r="F10" s="30" t="s">
        <v>8</v>
      </c>
      <c r="G10" s="184">
        <f>'Payroll Schedule'!$B$33</f>
        <v>8</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'Mar 19, 2027 - Apr 5, 2027'!$H$21</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f t="shared" si="0"/>
        <v>46483</v>
      </c>
      <c r="B16" s="44" t="s">
        <v>15</v>
      </c>
      <c r="C16" s="45"/>
      <c r="D16" s="68"/>
      <c r="E16" s="27"/>
      <c r="F16" s="24" t="b">
        <f t="shared" si="1"/>
        <v>0</v>
      </c>
      <c r="G16" s="44" t="s">
        <v>15</v>
      </c>
      <c r="H16" s="46"/>
      <c r="I16" s="46"/>
      <c r="K16" s="5">
        <f t="shared" si="2"/>
        <v>46483</v>
      </c>
      <c r="L16" s="3" t="s">
        <v>15</v>
      </c>
    </row>
    <row r="17" spans="1:12" ht="18" customHeight="1" x14ac:dyDescent="0.2">
      <c r="A17" s="24">
        <f t="shared" si="0"/>
        <v>46484</v>
      </c>
      <c r="B17" s="44" t="s">
        <v>16</v>
      </c>
      <c r="C17" s="45"/>
      <c r="D17" s="68"/>
      <c r="E17" s="27"/>
      <c r="F17" s="24" t="b">
        <f t="shared" si="1"/>
        <v>0</v>
      </c>
      <c r="G17" s="44" t="s">
        <v>16</v>
      </c>
      <c r="H17" s="46"/>
      <c r="I17" s="46"/>
      <c r="K17" s="5">
        <f t="shared" si="2"/>
        <v>46484</v>
      </c>
      <c r="L17" s="3" t="s">
        <v>16</v>
      </c>
    </row>
    <row r="18" spans="1:12" ht="18" customHeight="1" x14ac:dyDescent="0.2">
      <c r="A18" s="24">
        <f t="shared" si="0"/>
        <v>46485</v>
      </c>
      <c r="B18" s="44" t="s">
        <v>17</v>
      </c>
      <c r="C18" s="45"/>
      <c r="D18" s="68"/>
      <c r="E18" s="27"/>
      <c r="F18" s="24" t="b">
        <f t="shared" si="1"/>
        <v>0</v>
      </c>
      <c r="G18" s="44" t="s">
        <v>17</v>
      </c>
      <c r="H18" s="46"/>
      <c r="I18" s="46"/>
      <c r="K18" s="5">
        <f t="shared" si="2"/>
        <v>46485</v>
      </c>
      <c r="L18" s="3" t="s">
        <v>17</v>
      </c>
    </row>
    <row r="19" spans="1:12" ht="18" customHeight="1" x14ac:dyDescent="0.2">
      <c r="A19" s="24">
        <f t="shared" si="0"/>
        <v>46486</v>
      </c>
      <c r="B19" s="44" t="s">
        <v>18</v>
      </c>
      <c r="C19" s="45"/>
      <c r="D19" s="68"/>
      <c r="E19" s="27"/>
      <c r="F19" s="24" t="b">
        <f t="shared" si="1"/>
        <v>0</v>
      </c>
      <c r="G19" s="44" t="s">
        <v>18</v>
      </c>
      <c r="H19" s="46"/>
      <c r="I19" s="46"/>
      <c r="K19" s="5">
        <f t="shared" si="2"/>
        <v>46486</v>
      </c>
      <c r="L19" s="3" t="s">
        <v>18</v>
      </c>
    </row>
    <row r="20" spans="1:12" ht="18" customHeight="1" thickBot="1" x14ac:dyDescent="0.25">
      <c r="A20" s="25">
        <f t="shared" si="0"/>
        <v>46487</v>
      </c>
      <c r="B20" s="47" t="s">
        <v>19</v>
      </c>
      <c r="C20" s="48"/>
      <c r="D20" s="69"/>
      <c r="E20" s="27"/>
      <c r="F20" s="25" t="b">
        <f t="shared" si="1"/>
        <v>0</v>
      </c>
      <c r="G20" s="47" t="s">
        <v>19</v>
      </c>
      <c r="H20" s="49"/>
      <c r="I20" s="49"/>
      <c r="K20" s="5">
        <f t="shared" si="2"/>
        <v>46487</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46488</v>
      </c>
      <c r="B22" s="52" t="s">
        <v>13</v>
      </c>
      <c r="C22" s="43"/>
      <c r="D22" s="70"/>
      <c r="E22" s="27"/>
      <c r="F22" s="39" t="b">
        <f t="shared" ref="F22:F28" si="4">K46</f>
        <v>0</v>
      </c>
      <c r="G22" s="52" t="s">
        <v>13</v>
      </c>
      <c r="H22" s="41"/>
      <c r="I22" s="41"/>
      <c r="K22" s="5">
        <f>IF(K20=0,"",IF(K20&lt;$G$9,K20+1,IF(K20=$G$9,"")))</f>
        <v>46488</v>
      </c>
      <c r="L22" s="3" t="s">
        <v>13</v>
      </c>
    </row>
    <row r="23" spans="1:12" ht="18" customHeight="1" x14ac:dyDescent="0.2">
      <c r="A23" s="24">
        <f t="shared" si="3"/>
        <v>46489</v>
      </c>
      <c r="B23" s="53" t="s">
        <v>14</v>
      </c>
      <c r="C23" s="45"/>
      <c r="D23" s="68"/>
      <c r="E23" s="27"/>
      <c r="F23" s="24" t="b">
        <f t="shared" si="4"/>
        <v>0</v>
      </c>
      <c r="G23" s="53" t="s">
        <v>14</v>
      </c>
      <c r="H23" s="46"/>
      <c r="I23" s="46"/>
      <c r="K23" s="5">
        <f>IF(K22=0,"",IF(K22&lt;$G$9,K22+1,IF(K22=$G$9,"")))</f>
        <v>46489</v>
      </c>
      <c r="L23" s="3" t="s">
        <v>14</v>
      </c>
    </row>
    <row r="24" spans="1:12" ht="18" customHeight="1" x14ac:dyDescent="0.2">
      <c r="A24" s="24">
        <f t="shared" si="3"/>
        <v>46490</v>
      </c>
      <c r="B24" s="53" t="s">
        <v>15</v>
      </c>
      <c r="C24" s="45"/>
      <c r="D24" s="68"/>
      <c r="E24" s="27"/>
      <c r="F24" s="24" t="b">
        <f t="shared" si="4"/>
        <v>0</v>
      </c>
      <c r="G24" s="53" t="s">
        <v>15</v>
      </c>
      <c r="H24" s="46"/>
      <c r="I24" s="46"/>
      <c r="K24" s="5">
        <f t="shared" ref="K24:K28" si="5">IF(K23=0,"",IF(K23&lt;$G$9,K23+1,IF(K23=$G$9,"")))</f>
        <v>46490</v>
      </c>
      <c r="L24" s="3" t="s">
        <v>15</v>
      </c>
    </row>
    <row r="25" spans="1:12" ht="18" customHeight="1" x14ac:dyDescent="0.2">
      <c r="A25" s="24">
        <f t="shared" si="3"/>
        <v>46491</v>
      </c>
      <c r="B25" s="53" t="s">
        <v>16</v>
      </c>
      <c r="C25" s="45"/>
      <c r="D25" s="68"/>
      <c r="E25" s="27"/>
      <c r="F25" s="24" t="b">
        <f t="shared" si="4"/>
        <v>0</v>
      </c>
      <c r="G25" s="53" t="s">
        <v>16</v>
      </c>
      <c r="H25" s="46"/>
      <c r="I25" s="46"/>
      <c r="K25" s="5">
        <f t="shared" si="5"/>
        <v>46491</v>
      </c>
      <c r="L25" s="3" t="s">
        <v>16</v>
      </c>
    </row>
    <row r="26" spans="1:12" ht="18" customHeight="1" x14ac:dyDescent="0.2">
      <c r="A26" s="24">
        <f t="shared" si="3"/>
        <v>46492</v>
      </c>
      <c r="B26" s="53" t="s">
        <v>17</v>
      </c>
      <c r="C26" s="45"/>
      <c r="D26" s="68"/>
      <c r="E26" s="27"/>
      <c r="F26" s="24" t="b">
        <f t="shared" si="4"/>
        <v>0</v>
      </c>
      <c r="G26" s="53" t="s">
        <v>17</v>
      </c>
      <c r="H26" s="46"/>
      <c r="I26" s="46"/>
      <c r="K26" s="5">
        <f t="shared" si="5"/>
        <v>46492</v>
      </c>
      <c r="L26" s="3" t="s">
        <v>17</v>
      </c>
    </row>
    <row r="27" spans="1:12" ht="18" customHeight="1" x14ac:dyDescent="0.2">
      <c r="A27" s="24">
        <f t="shared" si="3"/>
        <v>46493</v>
      </c>
      <c r="B27" s="53" t="s">
        <v>18</v>
      </c>
      <c r="C27" s="45"/>
      <c r="D27" s="68"/>
      <c r="E27" s="27"/>
      <c r="F27" s="24" t="b">
        <f t="shared" si="4"/>
        <v>0</v>
      </c>
      <c r="G27" s="53" t="s">
        <v>18</v>
      </c>
      <c r="H27" s="46"/>
      <c r="I27" s="46"/>
      <c r="K27" s="5">
        <f t="shared" si="5"/>
        <v>46493</v>
      </c>
      <c r="L27" s="3" t="s">
        <v>18</v>
      </c>
    </row>
    <row r="28" spans="1:12" ht="18" customHeight="1" thickBot="1" x14ac:dyDescent="0.25">
      <c r="A28" s="25">
        <f t="shared" si="3"/>
        <v>46494</v>
      </c>
      <c r="B28" s="54" t="s">
        <v>19</v>
      </c>
      <c r="C28" s="48"/>
      <c r="D28" s="69"/>
      <c r="E28" s="27"/>
      <c r="F28" s="25" t="b">
        <f t="shared" si="4"/>
        <v>0</v>
      </c>
      <c r="G28" s="54" t="s">
        <v>19</v>
      </c>
      <c r="H28" s="49"/>
      <c r="I28" s="49"/>
      <c r="K28" s="5">
        <f t="shared" si="5"/>
        <v>46494</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46495</v>
      </c>
      <c r="B30" s="52" t="s">
        <v>13</v>
      </c>
      <c r="C30" s="43"/>
      <c r="D30" s="70"/>
      <c r="E30" s="27"/>
      <c r="F30" s="13" t="s">
        <v>29</v>
      </c>
      <c r="G30" s="26"/>
      <c r="H30" s="28">
        <f>(C21+C29+C37+H21+H29)-C13</f>
        <v>0</v>
      </c>
      <c r="I30" s="28">
        <f>D21+D29+D37+I21+I29</f>
        <v>0</v>
      </c>
      <c r="K30" s="5">
        <f>IF(K28=0,"",IF(K28&lt;$G$9,K28+1,IF(K28=$G$9,"")))</f>
        <v>46495</v>
      </c>
      <c r="L30" s="3" t="s">
        <v>13</v>
      </c>
    </row>
    <row r="31" spans="1:12" ht="18" customHeight="1" thickTop="1" x14ac:dyDescent="0.2">
      <c r="A31" s="24">
        <f t="shared" si="6"/>
        <v>46496</v>
      </c>
      <c r="B31" s="53" t="s">
        <v>14</v>
      </c>
      <c r="C31" s="45"/>
      <c r="D31" s="68"/>
      <c r="E31" s="27"/>
      <c r="F31" s="190" t="s">
        <v>32</v>
      </c>
      <c r="G31" s="191"/>
      <c r="H31" s="191"/>
      <c r="I31" s="192"/>
      <c r="K31" s="5">
        <f>IF(K30=0,"",IF(K30&lt;$G$9,K30+1,IF(K30=$G$9,"")))</f>
        <v>46496</v>
      </c>
      <c r="L31" s="3" t="s">
        <v>14</v>
      </c>
    </row>
    <row r="32" spans="1:12" ht="18" customHeight="1" x14ac:dyDescent="0.2">
      <c r="A32" s="24">
        <f t="shared" si="6"/>
        <v>46497</v>
      </c>
      <c r="B32" s="53" t="s">
        <v>15</v>
      </c>
      <c r="C32" s="45"/>
      <c r="D32" s="68"/>
      <c r="E32" s="27"/>
      <c r="F32" s="193"/>
      <c r="G32" s="194"/>
      <c r="H32" s="194"/>
      <c r="I32" s="195"/>
      <c r="K32" s="5">
        <f t="shared" ref="K32:K36" si="7">IF(K31=0,"",IF(K31&lt;$G$9,K31+1,IF(K31=$G$9,"")))</f>
        <v>46497</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wPiTftr4E7F7/XcKVk0WlNdyCOCJ/Ws7zVzYMJQfbOoy4oORX5BSsYRzg7Ix9Eyp9wSF0H80o2+PyQ+bUBafLQ==" saltValue="C0FNugEXdnOeg7bB72Iyb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79" priority="38" operator="equal">
      <formula>FALSE</formula>
    </cfRule>
  </conditionalFormatting>
  <conditionalFormatting sqref="A14:A20">
    <cfRule type="containsText" dxfId="78" priority="21" operator="containsText" text="FALSE">
      <formula>NOT(ISERROR(SEARCH("FALSE",A14)))</formula>
    </cfRule>
  </conditionalFormatting>
  <conditionalFormatting sqref="A22">
    <cfRule type="cellIs" dxfId="77" priority="8" operator="equal">
      <formula>FALSE</formula>
    </cfRule>
  </conditionalFormatting>
  <conditionalFormatting sqref="A22:A28">
    <cfRule type="containsText" dxfId="76" priority="7" operator="containsText" text="FALSE">
      <formula>NOT(ISERROR(SEARCH("FALSE",A22)))</formula>
    </cfRule>
  </conditionalFormatting>
  <conditionalFormatting sqref="A29:A30">
    <cfRule type="cellIs" dxfId="75" priority="12" operator="equal">
      <formula>FALSE</formula>
    </cfRule>
  </conditionalFormatting>
  <conditionalFormatting sqref="A30:A36">
    <cfRule type="containsText" dxfId="74" priority="11" operator="containsText" text="FALSE">
      <formula>NOT(ISERROR(SEARCH("FALSE",A30)))</formula>
    </cfRule>
  </conditionalFormatting>
  <conditionalFormatting sqref="B22:B28">
    <cfRule type="cellIs" dxfId="73" priority="17" operator="equal">
      <formula>FALSE</formula>
    </cfRule>
  </conditionalFormatting>
  <conditionalFormatting sqref="B30:B36">
    <cfRule type="cellIs" dxfId="72" priority="9" operator="equal">
      <formula>FALSE</formula>
    </cfRule>
  </conditionalFormatting>
  <conditionalFormatting sqref="B8:D10">
    <cfRule type="cellIs" dxfId="71" priority="1" operator="equal">
      <formula>0</formula>
    </cfRule>
  </conditionalFormatting>
  <conditionalFormatting sqref="F14">
    <cfRule type="cellIs" dxfId="70" priority="20" operator="equal">
      <formula>FALSE</formula>
    </cfRule>
  </conditionalFormatting>
  <conditionalFormatting sqref="F14:F20">
    <cfRule type="containsText" dxfId="69" priority="19" operator="containsText" text="FALSE">
      <formula>NOT(ISERROR(SEARCH("FALSE",F14)))</formula>
    </cfRule>
  </conditionalFormatting>
  <conditionalFormatting sqref="F22">
    <cfRule type="cellIs" dxfId="68" priority="6" operator="equal">
      <formula>FALSE</formula>
    </cfRule>
  </conditionalFormatting>
  <conditionalFormatting sqref="F22:F28">
    <cfRule type="containsText" dxfId="67" priority="5" operator="containsText" text="FALSE">
      <formula>NOT(ISERROR(SEARCH("FALSE",F22)))</formula>
    </cfRule>
  </conditionalFormatting>
  <conditionalFormatting sqref="F29:F30">
    <cfRule type="cellIs" dxfId="66" priority="3" operator="equal">
      <formula>FALSE</formula>
    </cfRule>
  </conditionalFormatting>
  <conditionalFormatting sqref="G22:G28">
    <cfRule type="cellIs" dxfId="65" priority="15" operator="equal">
      <formula>FALSE</formula>
    </cfRule>
  </conditionalFormatting>
  <conditionalFormatting sqref="K13:L52">
    <cfRule type="cellIs" dxfId="64"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500-000000000000}"/>
    <dataValidation allowBlank="1" showInputMessage="1" showErrorMessage="1" prompt="Enter your Name into this field and it will populate to all the other time reports in this workbook." sqref="B9 J9" xr:uid="{00000000-0002-0000-1500-000001000000}"/>
    <dataValidation allowBlank="1" showInputMessage="1" showErrorMessage="1" prompt="Enter your Department Name into this field and it will populate to all the other time reports in this workbook." sqref="B10 J10" xr:uid="{00000000-0002-0000-1500-000002000000}"/>
    <dataValidation allowBlank="1" showInputMessage="1" showErrorMessage="1" prompt="Enter your MSU ID into this field and it will populate to all the other time reports in this workbook." sqref="B8:D8" xr:uid="{B7EC9C84-DDF1-498F-B570-B6AD5CC47A11}"/>
  </dataValidations>
  <printOptions horizontalCentered="1"/>
  <pageMargins left="0" right="0" top="0.5" bottom="0.5" header="0.3" footer="0.3"/>
  <pageSetup scale="92" orientation="portrait" r:id="rId1"/>
  <headerFooter>
    <oddFooter>&amp;RMay-2018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Schedule'!$K$35</f>
        <v>46498</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Schedule'!$L$35</f>
        <v>46511</v>
      </c>
      <c r="H9" s="183"/>
      <c r="I9" s="183"/>
      <c r="J9" s="35"/>
    </row>
    <row r="10" spans="1:12" ht="18" customHeight="1" thickBot="1" x14ac:dyDescent="0.25">
      <c r="A10" s="30" t="s">
        <v>7</v>
      </c>
      <c r="B10" s="189">
        <f>'June 19, 2026 - July 5, 2026'!$B$10</f>
        <v>0</v>
      </c>
      <c r="C10" s="189"/>
      <c r="D10" s="189"/>
      <c r="E10" s="4"/>
      <c r="F10" s="30" t="s">
        <v>8</v>
      </c>
      <c r="G10" s="184">
        <f>'Payroll Schedule'!$B$35</f>
        <v>9</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'Apr 6, 2027 - Apr 20,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46498</v>
      </c>
      <c r="B17" s="44" t="s">
        <v>16</v>
      </c>
      <c r="C17" s="45"/>
      <c r="D17" s="68"/>
      <c r="E17" s="27"/>
      <c r="F17" s="24" t="b">
        <f t="shared" si="1"/>
        <v>0</v>
      </c>
      <c r="G17" s="44" t="s">
        <v>16</v>
      </c>
      <c r="H17" s="46"/>
      <c r="I17" s="46"/>
      <c r="K17" s="5">
        <f t="shared" si="2"/>
        <v>46498</v>
      </c>
      <c r="L17" s="3" t="s">
        <v>16</v>
      </c>
    </row>
    <row r="18" spans="1:12" ht="18" customHeight="1" x14ac:dyDescent="0.2">
      <c r="A18" s="24">
        <f t="shared" si="0"/>
        <v>46499</v>
      </c>
      <c r="B18" s="44" t="s">
        <v>17</v>
      </c>
      <c r="C18" s="45"/>
      <c r="D18" s="68"/>
      <c r="E18" s="27"/>
      <c r="F18" s="24" t="b">
        <f t="shared" si="1"/>
        <v>0</v>
      </c>
      <c r="G18" s="44" t="s">
        <v>17</v>
      </c>
      <c r="H18" s="46"/>
      <c r="I18" s="46"/>
      <c r="K18" s="5">
        <f t="shared" si="2"/>
        <v>46499</v>
      </c>
      <c r="L18" s="3" t="s">
        <v>17</v>
      </c>
    </row>
    <row r="19" spans="1:12" ht="18" customHeight="1" x14ac:dyDescent="0.2">
      <c r="A19" s="24">
        <f t="shared" si="0"/>
        <v>46500</v>
      </c>
      <c r="B19" s="44" t="s">
        <v>18</v>
      </c>
      <c r="C19" s="45"/>
      <c r="D19" s="68"/>
      <c r="E19" s="27"/>
      <c r="F19" s="24" t="b">
        <f t="shared" si="1"/>
        <v>0</v>
      </c>
      <c r="G19" s="44" t="s">
        <v>18</v>
      </c>
      <c r="H19" s="46"/>
      <c r="I19" s="46"/>
      <c r="K19" s="5">
        <f t="shared" si="2"/>
        <v>46500</v>
      </c>
      <c r="L19" s="3" t="s">
        <v>18</v>
      </c>
    </row>
    <row r="20" spans="1:12" ht="18" customHeight="1" thickBot="1" x14ac:dyDescent="0.25">
      <c r="A20" s="25">
        <f t="shared" si="0"/>
        <v>46501</v>
      </c>
      <c r="B20" s="47" t="s">
        <v>19</v>
      </c>
      <c r="C20" s="48"/>
      <c r="D20" s="69"/>
      <c r="E20" s="27"/>
      <c r="F20" s="25" t="b">
        <f t="shared" si="1"/>
        <v>0</v>
      </c>
      <c r="G20" s="47" t="s">
        <v>19</v>
      </c>
      <c r="H20" s="49"/>
      <c r="I20" s="49"/>
      <c r="K20" s="5">
        <f t="shared" si="2"/>
        <v>46501</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46502</v>
      </c>
      <c r="B22" s="52" t="s">
        <v>13</v>
      </c>
      <c r="C22" s="43"/>
      <c r="D22" s="70"/>
      <c r="E22" s="27"/>
      <c r="F22" s="39" t="b">
        <f t="shared" ref="F22:F28" si="4">K46</f>
        <v>0</v>
      </c>
      <c r="G22" s="52" t="s">
        <v>13</v>
      </c>
      <c r="H22" s="41"/>
      <c r="I22" s="41"/>
      <c r="K22" s="5">
        <f>IF(K20=0,"",IF(K20&lt;$G$9,K20+1,IF(K20=$G$9,"")))</f>
        <v>46502</v>
      </c>
      <c r="L22" s="3" t="s">
        <v>13</v>
      </c>
    </row>
    <row r="23" spans="1:12" ht="18" customHeight="1" x14ac:dyDescent="0.2">
      <c r="A23" s="24">
        <f t="shared" si="3"/>
        <v>46503</v>
      </c>
      <c r="B23" s="53" t="s">
        <v>14</v>
      </c>
      <c r="C23" s="45"/>
      <c r="D23" s="68"/>
      <c r="E23" s="27"/>
      <c r="F23" s="24" t="b">
        <f t="shared" si="4"/>
        <v>0</v>
      </c>
      <c r="G23" s="53" t="s">
        <v>14</v>
      </c>
      <c r="H23" s="46"/>
      <c r="I23" s="46"/>
      <c r="K23" s="5">
        <f>IF(K22=0,"",IF(K22&lt;$G$9,K22+1,IF(K22=$G$9,"")))</f>
        <v>46503</v>
      </c>
      <c r="L23" s="3" t="s">
        <v>14</v>
      </c>
    </row>
    <row r="24" spans="1:12" ht="18" customHeight="1" x14ac:dyDescent="0.2">
      <c r="A24" s="24">
        <f t="shared" si="3"/>
        <v>46504</v>
      </c>
      <c r="B24" s="53" t="s">
        <v>15</v>
      </c>
      <c r="C24" s="45"/>
      <c r="D24" s="68"/>
      <c r="E24" s="27"/>
      <c r="F24" s="24" t="b">
        <f t="shared" si="4"/>
        <v>0</v>
      </c>
      <c r="G24" s="53" t="s">
        <v>15</v>
      </c>
      <c r="H24" s="46"/>
      <c r="I24" s="46"/>
      <c r="K24" s="5">
        <f t="shared" ref="K24:K28" si="5">IF(K23=0,"",IF(K23&lt;$G$9,K23+1,IF(K23=$G$9,"")))</f>
        <v>46504</v>
      </c>
      <c r="L24" s="3" t="s">
        <v>15</v>
      </c>
    </row>
    <row r="25" spans="1:12" ht="18" customHeight="1" x14ac:dyDescent="0.2">
      <c r="A25" s="24">
        <f t="shared" si="3"/>
        <v>46505</v>
      </c>
      <c r="B25" s="53" t="s">
        <v>16</v>
      </c>
      <c r="C25" s="45"/>
      <c r="D25" s="68"/>
      <c r="E25" s="27"/>
      <c r="F25" s="24" t="b">
        <f t="shared" si="4"/>
        <v>0</v>
      </c>
      <c r="G25" s="53" t="s">
        <v>16</v>
      </c>
      <c r="H25" s="46"/>
      <c r="I25" s="46"/>
      <c r="K25" s="5">
        <f t="shared" si="5"/>
        <v>46505</v>
      </c>
      <c r="L25" s="3" t="s">
        <v>16</v>
      </c>
    </row>
    <row r="26" spans="1:12" ht="18" customHeight="1" x14ac:dyDescent="0.2">
      <c r="A26" s="24">
        <f t="shared" si="3"/>
        <v>46506</v>
      </c>
      <c r="B26" s="53" t="s">
        <v>17</v>
      </c>
      <c r="C26" s="45"/>
      <c r="D26" s="68"/>
      <c r="E26" s="27"/>
      <c r="F26" s="24" t="b">
        <f t="shared" si="4"/>
        <v>0</v>
      </c>
      <c r="G26" s="53" t="s">
        <v>17</v>
      </c>
      <c r="H26" s="46"/>
      <c r="I26" s="46"/>
      <c r="K26" s="5">
        <f t="shared" si="5"/>
        <v>46506</v>
      </c>
      <c r="L26" s="3" t="s">
        <v>17</v>
      </c>
    </row>
    <row r="27" spans="1:12" ht="18" customHeight="1" x14ac:dyDescent="0.2">
      <c r="A27" s="24">
        <f t="shared" si="3"/>
        <v>46507</v>
      </c>
      <c r="B27" s="53" t="s">
        <v>18</v>
      </c>
      <c r="C27" s="45"/>
      <c r="D27" s="68"/>
      <c r="E27" s="27"/>
      <c r="F27" s="24" t="b">
        <f t="shared" si="4"/>
        <v>0</v>
      </c>
      <c r="G27" s="53" t="s">
        <v>18</v>
      </c>
      <c r="H27" s="46"/>
      <c r="I27" s="46"/>
      <c r="K27" s="5">
        <f t="shared" si="5"/>
        <v>46507</v>
      </c>
      <c r="L27" s="3" t="s">
        <v>18</v>
      </c>
    </row>
    <row r="28" spans="1:12" ht="18" customHeight="1" thickBot="1" x14ac:dyDescent="0.25">
      <c r="A28" s="25">
        <f t="shared" si="3"/>
        <v>46508</v>
      </c>
      <c r="B28" s="54" t="s">
        <v>19</v>
      </c>
      <c r="C28" s="48"/>
      <c r="D28" s="69"/>
      <c r="E28" s="27"/>
      <c r="F28" s="25" t="b">
        <f t="shared" si="4"/>
        <v>0</v>
      </c>
      <c r="G28" s="54" t="s">
        <v>19</v>
      </c>
      <c r="H28" s="49"/>
      <c r="I28" s="49"/>
      <c r="K28" s="5">
        <f t="shared" si="5"/>
        <v>46508</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46509</v>
      </c>
      <c r="B30" s="52" t="s">
        <v>13</v>
      </c>
      <c r="C30" s="43"/>
      <c r="D30" s="70"/>
      <c r="E30" s="27"/>
      <c r="F30" s="13" t="s">
        <v>29</v>
      </c>
      <c r="G30" s="26"/>
      <c r="H30" s="28">
        <f>(C21+C29+C37+H21+H29)-C13</f>
        <v>0</v>
      </c>
      <c r="I30" s="28">
        <f>D21+D29+D37+I21+I29</f>
        <v>0</v>
      </c>
      <c r="K30" s="5">
        <f>IF(K28=0,"",IF(K28&lt;$G$9,K28+1,IF(K28=$G$9,"")))</f>
        <v>46509</v>
      </c>
      <c r="L30" s="3" t="s">
        <v>13</v>
      </c>
    </row>
    <row r="31" spans="1:12" ht="18" customHeight="1" thickTop="1" x14ac:dyDescent="0.2">
      <c r="A31" s="24">
        <f t="shared" si="6"/>
        <v>46510</v>
      </c>
      <c r="B31" s="53" t="s">
        <v>14</v>
      </c>
      <c r="C31" s="45"/>
      <c r="D31" s="68"/>
      <c r="E31" s="27"/>
      <c r="F31" s="190" t="s">
        <v>32</v>
      </c>
      <c r="G31" s="191"/>
      <c r="H31" s="191"/>
      <c r="I31" s="192"/>
      <c r="K31" s="5">
        <f>IF(K30=0,"",IF(K30&lt;$G$9,K30+1,IF(K30=$G$9,"")))</f>
        <v>46510</v>
      </c>
      <c r="L31" s="3" t="s">
        <v>14</v>
      </c>
    </row>
    <row r="32" spans="1:12" ht="18" customHeight="1" x14ac:dyDescent="0.2">
      <c r="A32" s="24">
        <f t="shared" si="6"/>
        <v>46511</v>
      </c>
      <c r="B32" s="53" t="s">
        <v>15</v>
      </c>
      <c r="C32" s="45"/>
      <c r="D32" s="68"/>
      <c r="E32" s="27"/>
      <c r="F32" s="193"/>
      <c r="G32" s="194"/>
      <c r="H32" s="194"/>
      <c r="I32" s="195"/>
      <c r="K32" s="5">
        <f t="shared" ref="K32:K36" si="7">IF(K31=0,"",IF(K31&lt;$G$9,K31+1,IF(K31=$G$9,"")))</f>
        <v>46511</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cPrvB6c0wdeKhhhG7r+kJP/PzzzoP0bBy9CXS1o8tJbOerrD1Th8aXo2vD64GjGumrYAkThjicSHrLFFWirY7A==" saltValue="WcAUMBWLKb/VKv1gsxJtq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63" priority="38" operator="equal">
      <formula>FALSE</formula>
    </cfRule>
  </conditionalFormatting>
  <conditionalFormatting sqref="A14:A20">
    <cfRule type="containsText" dxfId="62" priority="21" operator="containsText" text="FALSE">
      <formula>NOT(ISERROR(SEARCH("FALSE",A14)))</formula>
    </cfRule>
  </conditionalFormatting>
  <conditionalFormatting sqref="A22">
    <cfRule type="cellIs" dxfId="61" priority="8" operator="equal">
      <formula>FALSE</formula>
    </cfRule>
  </conditionalFormatting>
  <conditionalFormatting sqref="A22:A28">
    <cfRule type="containsText" dxfId="60" priority="7" operator="containsText" text="FALSE">
      <formula>NOT(ISERROR(SEARCH("FALSE",A22)))</formula>
    </cfRule>
  </conditionalFormatting>
  <conditionalFormatting sqref="A29:A30">
    <cfRule type="cellIs" dxfId="59" priority="12" operator="equal">
      <formula>FALSE</formula>
    </cfRule>
  </conditionalFormatting>
  <conditionalFormatting sqref="A30:A36">
    <cfRule type="containsText" dxfId="58" priority="11" operator="containsText" text="FALSE">
      <formula>NOT(ISERROR(SEARCH("FALSE",A30)))</formula>
    </cfRule>
  </conditionalFormatting>
  <conditionalFormatting sqref="B22:B28">
    <cfRule type="cellIs" dxfId="57" priority="17" operator="equal">
      <formula>FALSE</formula>
    </cfRule>
  </conditionalFormatting>
  <conditionalFormatting sqref="B30:B36">
    <cfRule type="cellIs" dxfId="56" priority="9" operator="equal">
      <formula>FALSE</formula>
    </cfRule>
  </conditionalFormatting>
  <conditionalFormatting sqref="B8:D10">
    <cfRule type="cellIs" dxfId="55" priority="1" operator="equal">
      <formula>0</formula>
    </cfRule>
  </conditionalFormatting>
  <conditionalFormatting sqref="F14">
    <cfRule type="cellIs" dxfId="54" priority="20" operator="equal">
      <formula>FALSE</formula>
    </cfRule>
  </conditionalFormatting>
  <conditionalFormatting sqref="F14:F20">
    <cfRule type="containsText" dxfId="53" priority="19" operator="containsText" text="FALSE">
      <formula>NOT(ISERROR(SEARCH("FALSE",F14)))</formula>
    </cfRule>
  </conditionalFormatting>
  <conditionalFormatting sqref="F22">
    <cfRule type="cellIs" dxfId="52" priority="6" operator="equal">
      <formula>FALSE</formula>
    </cfRule>
  </conditionalFormatting>
  <conditionalFormatting sqref="F22:F28">
    <cfRule type="containsText" dxfId="51" priority="5" operator="containsText" text="FALSE">
      <formula>NOT(ISERROR(SEARCH("FALSE",F22)))</formula>
    </cfRule>
  </conditionalFormatting>
  <conditionalFormatting sqref="F29:F30">
    <cfRule type="cellIs" dxfId="50" priority="3" operator="equal">
      <formula>FALSE</formula>
    </cfRule>
  </conditionalFormatting>
  <conditionalFormatting sqref="G22:G28">
    <cfRule type="cellIs" dxfId="49" priority="15" operator="equal">
      <formula>FALSE</formula>
    </cfRule>
  </conditionalFormatting>
  <conditionalFormatting sqref="K13:L52">
    <cfRule type="cellIs" dxfId="48"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600-000000000000}"/>
    <dataValidation allowBlank="1" showInputMessage="1" showErrorMessage="1" prompt="Enter your Name into this field and it will populate to all the other time reports in this workbook." sqref="B9 J9" xr:uid="{00000000-0002-0000-1600-000001000000}"/>
    <dataValidation allowBlank="1" showInputMessage="1" showErrorMessage="1" prompt="Enter your MSU ID into this field and it will populate to all the other time re[prts in this workbook." sqref="J8" xr:uid="{00000000-0002-0000-1600-000002000000}"/>
    <dataValidation allowBlank="1" showInputMessage="1" showErrorMessage="1" prompt="Enter your MSU ID into this field and it will populate to all the other time reports in this workbook." sqref="B8:D8" xr:uid="{E342445B-060A-4B4D-8BCB-FEC3B797AF04}"/>
  </dataValidations>
  <printOptions horizontalCentered="1"/>
  <pageMargins left="0" right="0" top="0.5" bottom="0.5" header="0.3" footer="0.3"/>
  <pageSetup scale="92" orientation="portrait" r:id="rId1"/>
  <headerFooter>
    <oddFooter>&amp;RMay-2018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Schedule'!$K$36</f>
        <v>46512</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Schedule'!$L$36</f>
        <v>46525</v>
      </c>
      <c r="H9" s="183"/>
      <c r="I9" s="183"/>
      <c r="J9" s="35"/>
    </row>
    <row r="10" spans="1:12" ht="18" customHeight="1" thickBot="1" x14ac:dyDescent="0.25">
      <c r="A10" s="30" t="s">
        <v>7</v>
      </c>
      <c r="B10" s="189">
        <f>'June 19, 2026 - July 5, 2026'!$B$10</f>
        <v>0</v>
      </c>
      <c r="C10" s="189"/>
      <c r="D10" s="189"/>
      <c r="E10" s="4"/>
      <c r="F10" s="30" t="s">
        <v>8</v>
      </c>
      <c r="G10" s="184">
        <f>'Payroll Schedule'!$B$36</f>
        <v>10</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'April 21, 2027 - May 4,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46512</v>
      </c>
      <c r="B17" s="44" t="s">
        <v>16</v>
      </c>
      <c r="C17" s="45"/>
      <c r="D17" s="68"/>
      <c r="E17" s="27"/>
      <c r="F17" s="24" t="b">
        <f t="shared" si="1"/>
        <v>0</v>
      </c>
      <c r="G17" s="44" t="s">
        <v>16</v>
      </c>
      <c r="H17" s="46"/>
      <c r="I17" s="46"/>
      <c r="K17" s="5">
        <f t="shared" si="2"/>
        <v>46512</v>
      </c>
      <c r="L17" s="3" t="s">
        <v>16</v>
      </c>
    </row>
    <row r="18" spans="1:12" ht="18" customHeight="1" x14ac:dyDescent="0.2">
      <c r="A18" s="24">
        <f t="shared" si="0"/>
        <v>46513</v>
      </c>
      <c r="B18" s="44" t="s">
        <v>17</v>
      </c>
      <c r="C18" s="45"/>
      <c r="D18" s="68"/>
      <c r="E18" s="27"/>
      <c r="F18" s="24" t="b">
        <f t="shared" si="1"/>
        <v>0</v>
      </c>
      <c r="G18" s="44" t="s">
        <v>17</v>
      </c>
      <c r="H18" s="46"/>
      <c r="I18" s="46"/>
      <c r="K18" s="5">
        <f t="shared" si="2"/>
        <v>46513</v>
      </c>
      <c r="L18" s="3" t="s">
        <v>17</v>
      </c>
    </row>
    <row r="19" spans="1:12" ht="18" customHeight="1" x14ac:dyDescent="0.2">
      <c r="A19" s="24">
        <f t="shared" si="0"/>
        <v>46514</v>
      </c>
      <c r="B19" s="44" t="s">
        <v>18</v>
      </c>
      <c r="C19" s="45"/>
      <c r="D19" s="68"/>
      <c r="E19" s="27"/>
      <c r="F19" s="24" t="b">
        <f t="shared" si="1"/>
        <v>0</v>
      </c>
      <c r="G19" s="44" t="s">
        <v>18</v>
      </c>
      <c r="H19" s="46"/>
      <c r="I19" s="46"/>
      <c r="K19" s="5">
        <f t="shared" si="2"/>
        <v>46514</v>
      </c>
      <c r="L19" s="3" t="s">
        <v>18</v>
      </c>
    </row>
    <row r="20" spans="1:12" ht="18" customHeight="1" thickBot="1" x14ac:dyDescent="0.25">
      <c r="A20" s="25">
        <f t="shared" si="0"/>
        <v>46515</v>
      </c>
      <c r="B20" s="47" t="s">
        <v>19</v>
      </c>
      <c r="C20" s="48"/>
      <c r="D20" s="69"/>
      <c r="E20" s="27"/>
      <c r="F20" s="25" t="b">
        <f t="shared" si="1"/>
        <v>0</v>
      </c>
      <c r="G20" s="47" t="s">
        <v>19</v>
      </c>
      <c r="H20" s="49"/>
      <c r="I20" s="49"/>
      <c r="K20" s="5">
        <f t="shared" si="2"/>
        <v>46515</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46516</v>
      </c>
      <c r="B22" s="52" t="s">
        <v>13</v>
      </c>
      <c r="C22" s="43"/>
      <c r="D22" s="70"/>
      <c r="E22" s="27"/>
      <c r="F22" s="39" t="b">
        <f t="shared" ref="F22:F28" si="4">K46</f>
        <v>0</v>
      </c>
      <c r="G22" s="52" t="s">
        <v>13</v>
      </c>
      <c r="H22" s="41"/>
      <c r="I22" s="41"/>
      <c r="K22" s="5">
        <f>IF(K20=0,"",IF(K20&lt;$G$9,K20+1,IF(K20=$G$9,"")))</f>
        <v>46516</v>
      </c>
      <c r="L22" s="3" t="s">
        <v>13</v>
      </c>
    </row>
    <row r="23" spans="1:12" ht="18" customHeight="1" x14ac:dyDescent="0.2">
      <c r="A23" s="24">
        <f t="shared" si="3"/>
        <v>46517</v>
      </c>
      <c r="B23" s="53" t="s">
        <v>14</v>
      </c>
      <c r="C23" s="45"/>
      <c r="D23" s="68"/>
      <c r="E23" s="27"/>
      <c r="F23" s="24" t="b">
        <f t="shared" si="4"/>
        <v>0</v>
      </c>
      <c r="G23" s="53" t="s">
        <v>14</v>
      </c>
      <c r="H23" s="46"/>
      <c r="I23" s="46"/>
      <c r="K23" s="5">
        <f>IF(K22=0,"",IF(K22&lt;$G$9,K22+1,IF(K22=$G$9,"")))</f>
        <v>46517</v>
      </c>
      <c r="L23" s="3" t="s">
        <v>14</v>
      </c>
    </row>
    <row r="24" spans="1:12" ht="18" customHeight="1" x14ac:dyDescent="0.2">
      <c r="A24" s="24">
        <f t="shared" si="3"/>
        <v>46518</v>
      </c>
      <c r="B24" s="53" t="s">
        <v>15</v>
      </c>
      <c r="C24" s="45"/>
      <c r="D24" s="68"/>
      <c r="E24" s="27"/>
      <c r="F24" s="24" t="b">
        <f t="shared" si="4"/>
        <v>0</v>
      </c>
      <c r="G24" s="53" t="s">
        <v>15</v>
      </c>
      <c r="H24" s="46"/>
      <c r="I24" s="46"/>
      <c r="K24" s="5">
        <f t="shared" ref="K24:K28" si="5">IF(K23=0,"",IF(K23&lt;$G$9,K23+1,IF(K23=$G$9,"")))</f>
        <v>46518</v>
      </c>
      <c r="L24" s="3" t="s">
        <v>15</v>
      </c>
    </row>
    <row r="25" spans="1:12" ht="18" customHeight="1" x14ac:dyDescent="0.2">
      <c r="A25" s="24">
        <f t="shared" si="3"/>
        <v>46519</v>
      </c>
      <c r="B25" s="53" t="s">
        <v>16</v>
      </c>
      <c r="C25" s="45"/>
      <c r="D25" s="68"/>
      <c r="E25" s="27"/>
      <c r="F25" s="24" t="b">
        <f t="shared" si="4"/>
        <v>0</v>
      </c>
      <c r="G25" s="53" t="s">
        <v>16</v>
      </c>
      <c r="H25" s="46"/>
      <c r="I25" s="46"/>
      <c r="K25" s="5">
        <f t="shared" si="5"/>
        <v>46519</v>
      </c>
      <c r="L25" s="3" t="s">
        <v>16</v>
      </c>
    </row>
    <row r="26" spans="1:12" ht="18" customHeight="1" x14ac:dyDescent="0.2">
      <c r="A26" s="24">
        <f t="shared" si="3"/>
        <v>46520</v>
      </c>
      <c r="B26" s="53" t="s">
        <v>17</v>
      </c>
      <c r="C26" s="45"/>
      <c r="D26" s="68"/>
      <c r="E26" s="27"/>
      <c r="F26" s="24" t="b">
        <f t="shared" si="4"/>
        <v>0</v>
      </c>
      <c r="G26" s="53" t="s">
        <v>17</v>
      </c>
      <c r="H26" s="46"/>
      <c r="I26" s="46"/>
      <c r="K26" s="5">
        <f t="shared" si="5"/>
        <v>46520</v>
      </c>
      <c r="L26" s="3" t="s">
        <v>17</v>
      </c>
    </row>
    <row r="27" spans="1:12" ht="18" customHeight="1" x14ac:dyDescent="0.2">
      <c r="A27" s="24">
        <f t="shared" si="3"/>
        <v>46521</v>
      </c>
      <c r="B27" s="53" t="s">
        <v>18</v>
      </c>
      <c r="C27" s="45"/>
      <c r="D27" s="68"/>
      <c r="E27" s="27"/>
      <c r="F27" s="24" t="b">
        <f t="shared" si="4"/>
        <v>0</v>
      </c>
      <c r="G27" s="53" t="s">
        <v>18</v>
      </c>
      <c r="H27" s="46"/>
      <c r="I27" s="46"/>
      <c r="K27" s="5">
        <f t="shared" si="5"/>
        <v>46521</v>
      </c>
      <c r="L27" s="3" t="s">
        <v>18</v>
      </c>
    </row>
    <row r="28" spans="1:12" ht="18" customHeight="1" thickBot="1" x14ac:dyDescent="0.25">
      <c r="A28" s="25">
        <f t="shared" si="3"/>
        <v>46522</v>
      </c>
      <c r="B28" s="54" t="s">
        <v>19</v>
      </c>
      <c r="C28" s="48"/>
      <c r="D28" s="69"/>
      <c r="E28" s="27"/>
      <c r="F28" s="25" t="b">
        <f t="shared" si="4"/>
        <v>0</v>
      </c>
      <c r="G28" s="54" t="s">
        <v>19</v>
      </c>
      <c r="H28" s="49"/>
      <c r="I28" s="49"/>
      <c r="K28" s="5">
        <f t="shared" si="5"/>
        <v>46522</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46523</v>
      </c>
      <c r="B30" s="52" t="s">
        <v>13</v>
      </c>
      <c r="C30" s="43"/>
      <c r="D30" s="70"/>
      <c r="E30" s="27"/>
      <c r="F30" s="13" t="s">
        <v>29</v>
      </c>
      <c r="G30" s="26"/>
      <c r="H30" s="28">
        <f>(C21+C29+C37+H21+H29)-C13</f>
        <v>0</v>
      </c>
      <c r="I30" s="28">
        <f>D21+D29+D37+I21+I29</f>
        <v>0</v>
      </c>
      <c r="K30" s="5">
        <f>IF(K28=0,"",IF(K28&lt;$G$9,K28+1,IF(K28=$G$9,"")))</f>
        <v>46523</v>
      </c>
      <c r="L30" s="3" t="s">
        <v>13</v>
      </c>
    </row>
    <row r="31" spans="1:12" ht="18" customHeight="1" thickTop="1" x14ac:dyDescent="0.2">
      <c r="A31" s="24">
        <f t="shared" si="6"/>
        <v>46524</v>
      </c>
      <c r="B31" s="53" t="s">
        <v>14</v>
      </c>
      <c r="C31" s="45"/>
      <c r="D31" s="68"/>
      <c r="E31" s="27"/>
      <c r="F31" s="190" t="s">
        <v>32</v>
      </c>
      <c r="G31" s="191"/>
      <c r="H31" s="191"/>
      <c r="I31" s="192"/>
      <c r="K31" s="5">
        <f>IF(K30=0,"",IF(K30&lt;$G$9,K30+1,IF(K30=$G$9,"")))</f>
        <v>46524</v>
      </c>
      <c r="L31" s="3" t="s">
        <v>14</v>
      </c>
    </row>
    <row r="32" spans="1:12" ht="18" customHeight="1" x14ac:dyDescent="0.2">
      <c r="A32" s="24">
        <f t="shared" si="6"/>
        <v>46525</v>
      </c>
      <c r="B32" s="53" t="s">
        <v>15</v>
      </c>
      <c r="C32" s="45"/>
      <c r="D32" s="68"/>
      <c r="E32" s="27"/>
      <c r="F32" s="193"/>
      <c r="G32" s="194"/>
      <c r="H32" s="194"/>
      <c r="I32" s="195"/>
      <c r="K32" s="5">
        <f t="shared" ref="K32:K36" si="7">IF(K31=0,"",IF(K31&lt;$G$9,K31+1,IF(K31=$G$9,"")))</f>
        <v>46525</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BaESt0A5TQeNqOO1tMU3JMR+WkTwqGXY7kkOrdOA0yZgfKT+1K0DiLMiVd4tvwOpIkCKE++e7KICwV8K9HccBA==" saltValue="iFcupG2uymOkeXeQcdtbj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47" priority="38" operator="equal">
      <formula>FALSE</formula>
    </cfRule>
  </conditionalFormatting>
  <conditionalFormatting sqref="A14:A20">
    <cfRule type="containsText" dxfId="46" priority="21" operator="containsText" text="FALSE">
      <formula>NOT(ISERROR(SEARCH("FALSE",A14)))</formula>
    </cfRule>
  </conditionalFormatting>
  <conditionalFormatting sqref="A22">
    <cfRule type="cellIs" dxfId="45" priority="8" operator="equal">
      <formula>FALSE</formula>
    </cfRule>
  </conditionalFormatting>
  <conditionalFormatting sqref="A22:A28">
    <cfRule type="containsText" dxfId="44" priority="7" operator="containsText" text="FALSE">
      <formula>NOT(ISERROR(SEARCH("FALSE",A22)))</formula>
    </cfRule>
  </conditionalFormatting>
  <conditionalFormatting sqref="A29:A30">
    <cfRule type="cellIs" dxfId="43" priority="12" operator="equal">
      <formula>FALSE</formula>
    </cfRule>
  </conditionalFormatting>
  <conditionalFormatting sqref="A30:A36">
    <cfRule type="containsText" dxfId="42" priority="11" operator="containsText" text="FALSE">
      <formula>NOT(ISERROR(SEARCH("FALSE",A30)))</formula>
    </cfRule>
  </conditionalFormatting>
  <conditionalFormatting sqref="B22:B28">
    <cfRule type="cellIs" dxfId="41" priority="17" operator="equal">
      <formula>FALSE</formula>
    </cfRule>
  </conditionalFormatting>
  <conditionalFormatting sqref="B30:B36">
    <cfRule type="cellIs" dxfId="40" priority="9" operator="equal">
      <formula>FALSE</formula>
    </cfRule>
  </conditionalFormatting>
  <conditionalFormatting sqref="B8:D10">
    <cfRule type="cellIs" dxfId="39" priority="1" operator="equal">
      <formula>0</formula>
    </cfRule>
  </conditionalFormatting>
  <conditionalFormatting sqref="F14">
    <cfRule type="cellIs" dxfId="38" priority="20" operator="equal">
      <formula>FALSE</formula>
    </cfRule>
  </conditionalFormatting>
  <conditionalFormatting sqref="F14:F20">
    <cfRule type="containsText" dxfId="37" priority="19" operator="containsText" text="FALSE">
      <formula>NOT(ISERROR(SEARCH("FALSE",F14)))</formula>
    </cfRule>
  </conditionalFormatting>
  <conditionalFormatting sqref="F22">
    <cfRule type="cellIs" dxfId="36" priority="6" operator="equal">
      <formula>FALSE</formula>
    </cfRule>
  </conditionalFormatting>
  <conditionalFormatting sqref="F22:F28">
    <cfRule type="containsText" dxfId="35" priority="5" operator="containsText" text="FALSE">
      <formula>NOT(ISERROR(SEARCH("FALSE",F22)))</formula>
    </cfRule>
  </conditionalFormatting>
  <conditionalFormatting sqref="F29:F30">
    <cfRule type="cellIs" dxfId="34" priority="3" operator="equal">
      <formula>FALSE</formula>
    </cfRule>
  </conditionalFormatting>
  <conditionalFormatting sqref="G22:G28">
    <cfRule type="cellIs" dxfId="33" priority="15" operator="equal">
      <formula>FALSE</formula>
    </cfRule>
  </conditionalFormatting>
  <conditionalFormatting sqref="K13:L52">
    <cfRule type="cellIs" dxfId="32"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700-000000000000}"/>
    <dataValidation allowBlank="1" showInputMessage="1" showErrorMessage="1" prompt="Enter your Name into this field and it will populate to all the other time reports in this workbook." sqref="B9 J9" xr:uid="{00000000-0002-0000-1700-000001000000}"/>
    <dataValidation allowBlank="1" showInputMessage="1" showErrorMessage="1" prompt="Enter your Department Name into this field and it will populate to all the other time reports in this workbook." sqref="B10 J10" xr:uid="{00000000-0002-0000-1700-000002000000}"/>
    <dataValidation allowBlank="1" showInputMessage="1" showErrorMessage="1" prompt="Enter your MSU ID into this field and it will populate to all the other time reports in this workbook." sqref="B8:D8" xr:uid="{E7EC0B53-68B6-4281-8FDA-FDC7B0B267C0}"/>
  </dataValidations>
  <printOptions horizontalCentered="1"/>
  <pageMargins left="0" right="0" top="0.5" bottom="0.5" header="0.3" footer="0.3"/>
  <pageSetup scale="92" orientation="portrait" r:id="rId1"/>
  <headerFooter>
    <oddFooter>&amp;RMay-2018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Schedule'!$K$38</f>
        <v>46526</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Schedule'!$L$38</f>
        <v>46541</v>
      </c>
      <c r="H9" s="183"/>
      <c r="I9" s="183"/>
      <c r="J9" s="35"/>
    </row>
    <row r="10" spans="1:12" ht="18" customHeight="1" thickBot="1" x14ac:dyDescent="0.25">
      <c r="A10" s="30" t="s">
        <v>7</v>
      </c>
      <c r="B10" s="189">
        <f>'June 19, 2026 - July 5, 2026'!$B$10</f>
        <v>0</v>
      </c>
      <c r="C10" s="189"/>
      <c r="D10" s="189"/>
      <c r="E10" s="4"/>
      <c r="F10" s="30" t="s">
        <v>8</v>
      </c>
      <c r="G10" s="184">
        <f>'Payroll Schedule'!$B$38</f>
        <v>11</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'May 5, 2027 - May 18,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46526</v>
      </c>
      <c r="B17" s="44" t="s">
        <v>16</v>
      </c>
      <c r="C17" s="45"/>
      <c r="D17" s="68"/>
      <c r="E17" s="27"/>
      <c r="F17" s="24" t="b">
        <f t="shared" si="1"/>
        <v>0</v>
      </c>
      <c r="G17" s="44" t="s">
        <v>16</v>
      </c>
      <c r="H17" s="46"/>
      <c r="I17" s="46"/>
      <c r="K17" s="5">
        <f t="shared" si="2"/>
        <v>46526</v>
      </c>
      <c r="L17" s="3" t="s">
        <v>16</v>
      </c>
    </row>
    <row r="18" spans="1:12" ht="18" customHeight="1" x14ac:dyDescent="0.2">
      <c r="A18" s="24">
        <f t="shared" si="0"/>
        <v>46527</v>
      </c>
      <c r="B18" s="44" t="s">
        <v>17</v>
      </c>
      <c r="C18" s="45"/>
      <c r="D18" s="68"/>
      <c r="E18" s="27"/>
      <c r="F18" s="24" t="b">
        <f t="shared" si="1"/>
        <v>0</v>
      </c>
      <c r="G18" s="44" t="s">
        <v>17</v>
      </c>
      <c r="H18" s="46"/>
      <c r="I18" s="46"/>
      <c r="K18" s="5">
        <f t="shared" si="2"/>
        <v>46527</v>
      </c>
      <c r="L18" s="3" t="s">
        <v>17</v>
      </c>
    </row>
    <row r="19" spans="1:12" ht="18" customHeight="1" x14ac:dyDescent="0.2">
      <c r="A19" s="24">
        <f t="shared" si="0"/>
        <v>46528</v>
      </c>
      <c r="B19" s="44" t="s">
        <v>18</v>
      </c>
      <c r="C19" s="45"/>
      <c r="D19" s="68"/>
      <c r="E19" s="27"/>
      <c r="F19" s="24" t="b">
        <f t="shared" si="1"/>
        <v>0</v>
      </c>
      <c r="G19" s="44" t="s">
        <v>18</v>
      </c>
      <c r="H19" s="46"/>
      <c r="I19" s="46"/>
      <c r="K19" s="5">
        <f t="shared" si="2"/>
        <v>46528</v>
      </c>
      <c r="L19" s="3" t="s">
        <v>18</v>
      </c>
    </row>
    <row r="20" spans="1:12" ht="18" customHeight="1" thickBot="1" x14ac:dyDescent="0.25">
      <c r="A20" s="25">
        <f t="shared" si="0"/>
        <v>46529</v>
      </c>
      <c r="B20" s="47" t="s">
        <v>19</v>
      </c>
      <c r="C20" s="48"/>
      <c r="D20" s="69"/>
      <c r="E20" s="27"/>
      <c r="F20" s="25" t="b">
        <f t="shared" si="1"/>
        <v>0</v>
      </c>
      <c r="G20" s="47" t="s">
        <v>19</v>
      </c>
      <c r="H20" s="49"/>
      <c r="I20" s="49"/>
      <c r="K20" s="5">
        <f t="shared" si="2"/>
        <v>46529</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46530</v>
      </c>
      <c r="B22" s="52" t="s">
        <v>13</v>
      </c>
      <c r="C22" s="43"/>
      <c r="D22" s="70"/>
      <c r="E22" s="27"/>
      <c r="F22" s="39" t="b">
        <f t="shared" ref="F22:F28" si="4">K46</f>
        <v>0</v>
      </c>
      <c r="G22" s="52" t="s">
        <v>13</v>
      </c>
      <c r="H22" s="41"/>
      <c r="I22" s="41"/>
      <c r="K22" s="5">
        <f>IF(K20=0,"",IF(K20&lt;$G$9,K20+1,IF(K20=$G$9,"")))</f>
        <v>46530</v>
      </c>
      <c r="L22" s="3" t="s">
        <v>13</v>
      </c>
    </row>
    <row r="23" spans="1:12" ht="18" customHeight="1" x14ac:dyDescent="0.2">
      <c r="A23" s="24">
        <f t="shared" si="3"/>
        <v>46531</v>
      </c>
      <c r="B23" s="53" t="s">
        <v>14</v>
      </c>
      <c r="C23" s="45"/>
      <c r="D23" s="68"/>
      <c r="E23" s="27"/>
      <c r="F23" s="24" t="b">
        <f t="shared" si="4"/>
        <v>0</v>
      </c>
      <c r="G23" s="53" t="s">
        <v>14</v>
      </c>
      <c r="H23" s="46"/>
      <c r="I23" s="46"/>
      <c r="K23" s="5">
        <f>IF(K22=0,"",IF(K22&lt;$G$9,K22+1,IF(K22=$G$9,"")))</f>
        <v>46531</v>
      </c>
      <c r="L23" s="3" t="s">
        <v>14</v>
      </c>
    </row>
    <row r="24" spans="1:12" ht="18" customHeight="1" x14ac:dyDescent="0.2">
      <c r="A24" s="24">
        <f t="shared" si="3"/>
        <v>46532</v>
      </c>
      <c r="B24" s="53" t="s">
        <v>15</v>
      </c>
      <c r="C24" s="45"/>
      <c r="D24" s="68"/>
      <c r="E24" s="27"/>
      <c r="F24" s="24" t="b">
        <f t="shared" si="4"/>
        <v>0</v>
      </c>
      <c r="G24" s="53" t="s">
        <v>15</v>
      </c>
      <c r="H24" s="46"/>
      <c r="I24" s="46"/>
      <c r="K24" s="5">
        <f t="shared" ref="K24:K28" si="5">IF(K23=0,"",IF(K23&lt;$G$9,K23+1,IF(K23=$G$9,"")))</f>
        <v>46532</v>
      </c>
      <c r="L24" s="3" t="s">
        <v>15</v>
      </c>
    </row>
    <row r="25" spans="1:12" ht="18" customHeight="1" x14ac:dyDescent="0.2">
      <c r="A25" s="24">
        <f t="shared" si="3"/>
        <v>46533</v>
      </c>
      <c r="B25" s="53" t="s">
        <v>16</v>
      </c>
      <c r="C25" s="45"/>
      <c r="D25" s="68"/>
      <c r="E25" s="27"/>
      <c r="F25" s="24" t="b">
        <f t="shared" si="4"/>
        <v>0</v>
      </c>
      <c r="G25" s="53" t="s">
        <v>16</v>
      </c>
      <c r="H25" s="46"/>
      <c r="I25" s="46"/>
      <c r="K25" s="5">
        <f t="shared" si="5"/>
        <v>46533</v>
      </c>
      <c r="L25" s="3" t="s">
        <v>16</v>
      </c>
    </row>
    <row r="26" spans="1:12" ht="18" customHeight="1" x14ac:dyDescent="0.2">
      <c r="A26" s="24">
        <f t="shared" si="3"/>
        <v>46534</v>
      </c>
      <c r="B26" s="53" t="s">
        <v>17</v>
      </c>
      <c r="C26" s="45"/>
      <c r="D26" s="68"/>
      <c r="E26" s="27"/>
      <c r="F26" s="24" t="b">
        <f t="shared" si="4"/>
        <v>0</v>
      </c>
      <c r="G26" s="53" t="s">
        <v>17</v>
      </c>
      <c r="H26" s="46"/>
      <c r="I26" s="46"/>
      <c r="K26" s="5">
        <f t="shared" si="5"/>
        <v>46534</v>
      </c>
      <c r="L26" s="3" t="s">
        <v>17</v>
      </c>
    </row>
    <row r="27" spans="1:12" ht="18" customHeight="1" x14ac:dyDescent="0.2">
      <c r="A27" s="24">
        <f t="shared" si="3"/>
        <v>46535</v>
      </c>
      <c r="B27" s="53" t="s">
        <v>18</v>
      </c>
      <c r="C27" s="45"/>
      <c r="D27" s="68"/>
      <c r="E27" s="27"/>
      <c r="F27" s="24" t="b">
        <f t="shared" si="4"/>
        <v>0</v>
      </c>
      <c r="G27" s="53" t="s">
        <v>18</v>
      </c>
      <c r="H27" s="46"/>
      <c r="I27" s="46"/>
      <c r="K27" s="5">
        <f t="shared" si="5"/>
        <v>46535</v>
      </c>
      <c r="L27" s="3" t="s">
        <v>18</v>
      </c>
    </row>
    <row r="28" spans="1:12" ht="18" customHeight="1" thickBot="1" x14ac:dyDescent="0.25">
      <c r="A28" s="25">
        <f t="shared" si="3"/>
        <v>46536</v>
      </c>
      <c r="B28" s="54" t="s">
        <v>19</v>
      </c>
      <c r="C28" s="48"/>
      <c r="D28" s="69"/>
      <c r="E28" s="27"/>
      <c r="F28" s="25" t="b">
        <f t="shared" si="4"/>
        <v>0</v>
      </c>
      <c r="G28" s="54" t="s">
        <v>19</v>
      </c>
      <c r="H28" s="49"/>
      <c r="I28" s="49"/>
      <c r="K28" s="5">
        <f t="shared" si="5"/>
        <v>46536</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46537</v>
      </c>
      <c r="B30" s="52" t="s">
        <v>13</v>
      </c>
      <c r="C30" s="43"/>
      <c r="D30" s="70"/>
      <c r="E30" s="27"/>
      <c r="F30" s="13" t="s">
        <v>29</v>
      </c>
      <c r="G30" s="26"/>
      <c r="H30" s="28">
        <f>(C21+C29+C37+H21+H29)-C13</f>
        <v>0</v>
      </c>
      <c r="I30" s="28">
        <f>D21+D29+D37+I21+I29</f>
        <v>0</v>
      </c>
      <c r="K30" s="5">
        <f>IF(K28=0,"",IF(K28&lt;$G$9,K28+1,IF(K28=$G$9,"")))</f>
        <v>46537</v>
      </c>
      <c r="L30" s="3" t="s">
        <v>13</v>
      </c>
    </row>
    <row r="31" spans="1:12" ht="18" customHeight="1" thickTop="1" x14ac:dyDescent="0.2">
      <c r="A31" s="24">
        <f t="shared" si="6"/>
        <v>46538</v>
      </c>
      <c r="B31" s="53" t="s">
        <v>14</v>
      </c>
      <c r="C31" s="45"/>
      <c r="D31" s="68"/>
      <c r="E31" s="27"/>
      <c r="F31" s="190" t="s">
        <v>32</v>
      </c>
      <c r="G31" s="191"/>
      <c r="H31" s="191"/>
      <c r="I31" s="192"/>
      <c r="K31" s="5">
        <f>IF(K30=0,"",IF(K30&lt;$G$9,K30+1,IF(K30=$G$9,"")))</f>
        <v>46538</v>
      </c>
      <c r="L31" s="3" t="s">
        <v>14</v>
      </c>
    </row>
    <row r="32" spans="1:12" ht="18" customHeight="1" x14ac:dyDescent="0.2">
      <c r="A32" s="24">
        <f t="shared" si="6"/>
        <v>46539</v>
      </c>
      <c r="B32" s="53" t="s">
        <v>15</v>
      </c>
      <c r="C32" s="45"/>
      <c r="D32" s="68"/>
      <c r="E32" s="27"/>
      <c r="F32" s="193"/>
      <c r="G32" s="194"/>
      <c r="H32" s="194"/>
      <c r="I32" s="195"/>
      <c r="K32" s="5">
        <f t="shared" ref="K32:K36" si="7">IF(K31=0,"",IF(K31&lt;$G$9,K31+1,IF(K31=$G$9,"")))</f>
        <v>46539</v>
      </c>
      <c r="L32" s="3" t="s">
        <v>15</v>
      </c>
    </row>
    <row r="33" spans="1:12" ht="18" customHeight="1" x14ac:dyDescent="0.2">
      <c r="A33" s="24">
        <f t="shared" si="6"/>
        <v>46540</v>
      </c>
      <c r="B33" s="53" t="s">
        <v>16</v>
      </c>
      <c r="C33" s="45"/>
      <c r="D33" s="68"/>
      <c r="E33" s="27"/>
      <c r="F33" s="193"/>
      <c r="G33" s="194"/>
      <c r="H33" s="194"/>
      <c r="I33" s="195"/>
      <c r="K33" s="5">
        <f t="shared" si="7"/>
        <v>46540</v>
      </c>
      <c r="L33" s="3" t="s">
        <v>16</v>
      </c>
    </row>
    <row r="34" spans="1:12" ht="18" customHeight="1" x14ac:dyDescent="0.2">
      <c r="A34" s="24">
        <f t="shared" si="6"/>
        <v>46541</v>
      </c>
      <c r="B34" s="53" t="s">
        <v>17</v>
      </c>
      <c r="C34" s="45"/>
      <c r="D34" s="68"/>
      <c r="E34" s="27"/>
      <c r="F34" s="193"/>
      <c r="G34" s="194"/>
      <c r="H34" s="194"/>
      <c r="I34" s="195"/>
      <c r="K34" s="5">
        <f t="shared" si="7"/>
        <v>46541</v>
      </c>
      <c r="L34" s="3" t="s">
        <v>17</v>
      </c>
    </row>
    <row r="35" spans="1:12" ht="18" customHeight="1" x14ac:dyDescent="0.2">
      <c r="A35" s="24" t="str">
        <f t="shared" si="6"/>
        <v/>
      </c>
      <c r="B35" s="53" t="s">
        <v>18</v>
      </c>
      <c r="C35" s="46"/>
      <c r="D35" s="46"/>
      <c r="E35" s="27"/>
      <c r="F35" s="193"/>
      <c r="G35" s="194"/>
      <c r="H35" s="194"/>
      <c r="I35" s="195"/>
      <c r="K35" s="5" t="str">
        <f t="shared" si="7"/>
        <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CQbyXDF/vlnoTkyrBwgl0O8CgTpCdd2McjvrULRPmbjnG/OyxFLX7Ei0RiC8+eWk5n9uDHDLw0qu863UR3VVMw==" saltValue="CiMWHViLDEJMoVh1ntUbZ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1" priority="38" operator="equal">
      <formula>FALSE</formula>
    </cfRule>
  </conditionalFormatting>
  <conditionalFormatting sqref="A14:A20">
    <cfRule type="containsText" dxfId="30" priority="21" operator="containsText" text="FALSE">
      <formula>NOT(ISERROR(SEARCH("FALSE",A14)))</formula>
    </cfRule>
  </conditionalFormatting>
  <conditionalFormatting sqref="A22">
    <cfRule type="cellIs" dxfId="29" priority="8" operator="equal">
      <formula>FALSE</formula>
    </cfRule>
  </conditionalFormatting>
  <conditionalFormatting sqref="A22:A28">
    <cfRule type="containsText" dxfId="28" priority="7" operator="containsText" text="FALSE">
      <formula>NOT(ISERROR(SEARCH("FALSE",A22)))</formula>
    </cfRule>
  </conditionalFormatting>
  <conditionalFormatting sqref="A29:A30">
    <cfRule type="cellIs" dxfId="27" priority="12" operator="equal">
      <formula>FALSE</formula>
    </cfRule>
  </conditionalFormatting>
  <conditionalFormatting sqref="A30:A36">
    <cfRule type="containsText" dxfId="26" priority="11" operator="containsText" text="FALSE">
      <formula>NOT(ISERROR(SEARCH("FALSE",A30)))</formula>
    </cfRule>
  </conditionalFormatting>
  <conditionalFormatting sqref="B22:B28">
    <cfRule type="cellIs" dxfId="25" priority="17" operator="equal">
      <formula>FALSE</formula>
    </cfRule>
  </conditionalFormatting>
  <conditionalFormatting sqref="B30:B36">
    <cfRule type="cellIs" dxfId="24" priority="9" operator="equal">
      <formula>FALSE</formula>
    </cfRule>
  </conditionalFormatting>
  <conditionalFormatting sqref="B8:D10">
    <cfRule type="cellIs" dxfId="23" priority="1" operator="equal">
      <formula>0</formula>
    </cfRule>
  </conditionalFormatting>
  <conditionalFormatting sqref="F14">
    <cfRule type="cellIs" dxfId="22" priority="20" operator="equal">
      <formula>FALSE</formula>
    </cfRule>
  </conditionalFormatting>
  <conditionalFormatting sqref="F14:F20">
    <cfRule type="containsText" dxfId="21" priority="19" operator="containsText" text="FALSE">
      <formula>NOT(ISERROR(SEARCH("FALSE",F14)))</formula>
    </cfRule>
  </conditionalFormatting>
  <conditionalFormatting sqref="F22">
    <cfRule type="cellIs" dxfId="20" priority="6" operator="equal">
      <formula>FALSE</formula>
    </cfRule>
  </conditionalFormatting>
  <conditionalFormatting sqref="F22:F28">
    <cfRule type="containsText" dxfId="19" priority="5" operator="containsText" text="FALSE">
      <formula>NOT(ISERROR(SEARCH("FALSE",F22)))</formula>
    </cfRule>
  </conditionalFormatting>
  <conditionalFormatting sqref="F29:F30">
    <cfRule type="cellIs" dxfId="18" priority="3" operator="equal">
      <formula>FALSE</formula>
    </cfRule>
  </conditionalFormatting>
  <conditionalFormatting sqref="G22:G28">
    <cfRule type="cellIs" dxfId="17" priority="15" operator="equal">
      <formula>FALSE</formula>
    </cfRule>
  </conditionalFormatting>
  <conditionalFormatting sqref="K13:L52">
    <cfRule type="cellIs" dxfId="16"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800-000000000000}"/>
    <dataValidation allowBlank="1" showInputMessage="1" showErrorMessage="1" prompt="Enter your Name into this field and it will populate to all the other time reports in this workbook." sqref="B9 J9" xr:uid="{00000000-0002-0000-1800-000001000000}"/>
    <dataValidation allowBlank="1" showInputMessage="1" showErrorMessage="1" prompt="Enter your MSU ID into this field and it will populate to all the other time re[prts in this workbook." sqref="J8" xr:uid="{00000000-0002-0000-1800-000002000000}"/>
    <dataValidation allowBlank="1" showInputMessage="1" showErrorMessage="1" prompt="Enter your MSU ID into this field and it will populate to all the other time reports in this workbook." sqref="B8:D8" xr:uid="{F365E790-1E90-4434-A478-87642BE47A61}"/>
  </dataValidations>
  <printOptions horizontalCentered="1"/>
  <pageMargins left="0" right="0" top="0.5" bottom="0.5" header="0.3" footer="0.3"/>
  <pageSetup scale="92" orientation="portrait" r:id="rId1"/>
  <headerFooter>
    <oddFooter>&amp;RMay-2018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L53"/>
  <sheetViews>
    <sheetView showGridLines="0" zoomScale="98" zoomScaleNormal="98" workbookViewId="0">
      <pane ySplit="13" topLeftCell="A14" activePane="bottomLeft" state="frozen"/>
      <selection activeCell="C17" sqref="C17"/>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Schedule'!$K$39</f>
        <v>46542</v>
      </c>
      <c r="H8" s="188"/>
      <c r="I8" s="188"/>
      <c r="J8" s="34"/>
      <c r="K8" s="10" t="str">
        <f>TEXT(G8,"dddd")</f>
        <v>Friday</v>
      </c>
    </row>
    <row r="9" spans="1:12" ht="18" customHeight="1" thickBot="1" x14ac:dyDescent="0.25">
      <c r="A9" s="30" t="s">
        <v>5</v>
      </c>
      <c r="B9" s="189">
        <f>'June 19, 2026 - July 5, 2026'!$B$9</f>
        <v>0</v>
      </c>
      <c r="C9" s="189"/>
      <c r="D9" s="189"/>
      <c r="E9" s="4"/>
      <c r="F9" s="30" t="s">
        <v>6</v>
      </c>
      <c r="G9" s="183">
        <f>'Payroll Schedule'!$L$39</f>
        <v>46558</v>
      </c>
      <c r="H9" s="183"/>
      <c r="I9" s="183"/>
      <c r="J9" s="35"/>
    </row>
    <row r="10" spans="1:12" ht="18" customHeight="1" thickBot="1" x14ac:dyDescent="0.25">
      <c r="A10" s="30" t="s">
        <v>7</v>
      </c>
      <c r="B10" s="189">
        <f>'June 19, 2026 - July 5, 2026'!$B$10</f>
        <v>0</v>
      </c>
      <c r="C10" s="189"/>
      <c r="D10" s="189"/>
      <c r="E10" s="4"/>
      <c r="F10" s="30" t="s">
        <v>8</v>
      </c>
      <c r="G10" s="184">
        <f>'Payroll Schedule'!$B$39</f>
        <v>12</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'May 19, 2027 - Jun 3, 2027'!$C$37</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f t="shared" ref="F14:F20" si="1">K38</f>
        <v>46558</v>
      </c>
      <c r="G14" s="42" t="s">
        <v>13</v>
      </c>
      <c r="H14" s="43"/>
      <c r="I14" s="70"/>
      <c r="K14" s="5" t="str">
        <f t="shared" ref="K14:K20" si="2">IF(EXACT(L14,$K$8)=TRUE,$G$8,IF(K13=0,"",IF(K13&lt;$G$9,K13+1,IF(K13=$G$9,""))))</f>
        <v/>
      </c>
      <c r="L14" s="3" t="s">
        <v>13</v>
      </c>
    </row>
    <row r="15" spans="1:12" ht="18" customHeight="1" x14ac:dyDescent="0.2">
      <c r="A15" s="24" t="b">
        <f t="shared" si="0"/>
        <v>0</v>
      </c>
      <c r="B15" s="44" t="s">
        <v>14</v>
      </c>
      <c r="C15" s="46"/>
      <c r="D15" s="46"/>
      <c r="E15" s="27"/>
      <c r="F15" s="24" t="str">
        <f t="shared" si="1"/>
        <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t="b">
        <f t="shared" si="0"/>
        <v>0</v>
      </c>
      <c r="B17" s="44" t="s">
        <v>16</v>
      </c>
      <c r="C17" s="46"/>
      <c r="D17" s="46"/>
      <c r="E17" s="27"/>
      <c r="F17" s="24" t="b">
        <f t="shared" si="1"/>
        <v>0</v>
      </c>
      <c r="G17" s="44" t="s">
        <v>16</v>
      </c>
      <c r="H17" s="46"/>
      <c r="I17" s="46"/>
      <c r="K17" s="5" t="b">
        <f t="shared" si="2"/>
        <v>0</v>
      </c>
      <c r="L17" s="3" t="s">
        <v>16</v>
      </c>
    </row>
    <row r="18" spans="1:12" ht="18" customHeight="1" x14ac:dyDescent="0.2">
      <c r="A18" s="24" t="b">
        <f t="shared" si="0"/>
        <v>0</v>
      </c>
      <c r="B18" s="44" t="s">
        <v>17</v>
      </c>
      <c r="C18" s="46"/>
      <c r="D18" s="46"/>
      <c r="E18" s="27"/>
      <c r="F18" s="24" t="b">
        <f t="shared" si="1"/>
        <v>0</v>
      </c>
      <c r="G18" s="44" t="s">
        <v>17</v>
      </c>
      <c r="H18" s="46"/>
      <c r="I18" s="46"/>
      <c r="K18" s="5" t="b">
        <f t="shared" si="2"/>
        <v>0</v>
      </c>
      <c r="L18" s="3" t="s">
        <v>17</v>
      </c>
    </row>
    <row r="19" spans="1:12" ht="18" customHeight="1" x14ac:dyDescent="0.2">
      <c r="A19" s="24">
        <f t="shared" si="0"/>
        <v>46542</v>
      </c>
      <c r="B19" s="44" t="s">
        <v>18</v>
      </c>
      <c r="C19" s="45"/>
      <c r="D19" s="68"/>
      <c r="E19" s="27"/>
      <c r="F19" s="24" t="b">
        <f t="shared" si="1"/>
        <v>0</v>
      </c>
      <c r="G19" s="44" t="s">
        <v>18</v>
      </c>
      <c r="H19" s="46"/>
      <c r="I19" s="46"/>
      <c r="K19" s="5">
        <f t="shared" si="2"/>
        <v>46542</v>
      </c>
      <c r="L19" s="3" t="s">
        <v>18</v>
      </c>
    </row>
    <row r="20" spans="1:12" ht="18" customHeight="1" thickBot="1" x14ac:dyDescent="0.25">
      <c r="A20" s="25">
        <f t="shared" si="0"/>
        <v>46543</v>
      </c>
      <c r="B20" s="47" t="s">
        <v>19</v>
      </c>
      <c r="C20" s="48"/>
      <c r="D20" s="69"/>
      <c r="E20" s="27"/>
      <c r="F20" s="25" t="b">
        <f t="shared" si="1"/>
        <v>0</v>
      </c>
      <c r="G20" s="47" t="s">
        <v>19</v>
      </c>
      <c r="H20" s="49"/>
      <c r="I20" s="49"/>
      <c r="K20" s="5">
        <f t="shared" si="2"/>
        <v>46543</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46544</v>
      </c>
      <c r="B22" s="52" t="s">
        <v>13</v>
      </c>
      <c r="C22" s="43"/>
      <c r="D22" s="70"/>
      <c r="E22" s="27"/>
      <c r="F22" s="39" t="b">
        <f t="shared" ref="F22:F28" si="4">K46</f>
        <v>0</v>
      </c>
      <c r="G22" s="52" t="s">
        <v>13</v>
      </c>
      <c r="H22" s="41"/>
      <c r="I22" s="41"/>
      <c r="K22" s="5">
        <f>IF(K20=0,"",IF(K20&lt;$G$9,K20+1,IF(K20=$G$9,"")))</f>
        <v>46544</v>
      </c>
      <c r="L22" s="3" t="s">
        <v>13</v>
      </c>
    </row>
    <row r="23" spans="1:12" ht="18" customHeight="1" x14ac:dyDescent="0.2">
      <c r="A23" s="24">
        <f t="shared" si="3"/>
        <v>46545</v>
      </c>
      <c r="B23" s="53" t="s">
        <v>14</v>
      </c>
      <c r="C23" s="45"/>
      <c r="D23" s="68"/>
      <c r="E23" s="27"/>
      <c r="F23" s="24" t="b">
        <f t="shared" si="4"/>
        <v>0</v>
      </c>
      <c r="G23" s="53" t="s">
        <v>14</v>
      </c>
      <c r="H23" s="46"/>
      <c r="I23" s="46"/>
      <c r="K23" s="5">
        <f>IF(K22=0,"",IF(K22&lt;$G$9,K22+1,IF(K22=$G$9,"")))</f>
        <v>46545</v>
      </c>
      <c r="L23" s="3" t="s">
        <v>14</v>
      </c>
    </row>
    <row r="24" spans="1:12" ht="18" customHeight="1" x14ac:dyDescent="0.2">
      <c r="A24" s="24">
        <f t="shared" si="3"/>
        <v>46546</v>
      </c>
      <c r="B24" s="53" t="s">
        <v>15</v>
      </c>
      <c r="C24" s="45"/>
      <c r="D24" s="68"/>
      <c r="E24" s="27"/>
      <c r="F24" s="24" t="b">
        <f t="shared" si="4"/>
        <v>0</v>
      </c>
      <c r="G24" s="53" t="s">
        <v>15</v>
      </c>
      <c r="H24" s="46"/>
      <c r="I24" s="46"/>
      <c r="K24" s="5">
        <f t="shared" ref="K24:K28" si="5">IF(K23=0,"",IF(K23&lt;$G$9,K23+1,IF(K23=$G$9,"")))</f>
        <v>46546</v>
      </c>
      <c r="L24" s="3" t="s">
        <v>15</v>
      </c>
    </row>
    <row r="25" spans="1:12" ht="18" customHeight="1" x14ac:dyDescent="0.2">
      <c r="A25" s="24">
        <f t="shared" si="3"/>
        <v>46547</v>
      </c>
      <c r="B25" s="53" t="s">
        <v>16</v>
      </c>
      <c r="C25" s="45"/>
      <c r="D25" s="68"/>
      <c r="E25" s="27"/>
      <c r="F25" s="24" t="b">
        <f t="shared" si="4"/>
        <v>0</v>
      </c>
      <c r="G25" s="53" t="s">
        <v>16</v>
      </c>
      <c r="H25" s="46"/>
      <c r="I25" s="46"/>
      <c r="K25" s="5">
        <f t="shared" si="5"/>
        <v>46547</v>
      </c>
      <c r="L25" s="3" t="s">
        <v>16</v>
      </c>
    </row>
    <row r="26" spans="1:12" ht="18" customHeight="1" x14ac:dyDescent="0.2">
      <c r="A26" s="24">
        <f t="shared" si="3"/>
        <v>46548</v>
      </c>
      <c r="B26" s="53" t="s">
        <v>17</v>
      </c>
      <c r="C26" s="45"/>
      <c r="D26" s="68"/>
      <c r="E26" s="27"/>
      <c r="F26" s="24" t="b">
        <f t="shared" si="4"/>
        <v>0</v>
      </c>
      <c r="G26" s="53" t="s">
        <v>17</v>
      </c>
      <c r="H26" s="46"/>
      <c r="I26" s="46"/>
      <c r="K26" s="5">
        <f t="shared" si="5"/>
        <v>46548</v>
      </c>
      <c r="L26" s="3" t="s">
        <v>17</v>
      </c>
    </row>
    <row r="27" spans="1:12" ht="18" customHeight="1" x14ac:dyDescent="0.2">
      <c r="A27" s="24">
        <f t="shared" si="3"/>
        <v>46549</v>
      </c>
      <c r="B27" s="53" t="s">
        <v>18</v>
      </c>
      <c r="C27" s="45"/>
      <c r="D27" s="68"/>
      <c r="E27" s="27"/>
      <c r="F27" s="24" t="b">
        <f t="shared" si="4"/>
        <v>0</v>
      </c>
      <c r="G27" s="53" t="s">
        <v>18</v>
      </c>
      <c r="H27" s="46"/>
      <c r="I27" s="46"/>
      <c r="K27" s="5">
        <f t="shared" si="5"/>
        <v>46549</v>
      </c>
      <c r="L27" s="3" t="s">
        <v>18</v>
      </c>
    </row>
    <row r="28" spans="1:12" ht="18" customHeight="1" thickBot="1" x14ac:dyDescent="0.25">
      <c r="A28" s="25">
        <f t="shared" si="3"/>
        <v>46550</v>
      </c>
      <c r="B28" s="54" t="s">
        <v>19</v>
      </c>
      <c r="C28" s="48"/>
      <c r="D28" s="69"/>
      <c r="E28" s="27"/>
      <c r="F28" s="25" t="b">
        <f t="shared" si="4"/>
        <v>0</v>
      </c>
      <c r="G28" s="54" t="s">
        <v>19</v>
      </c>
      <c r="H28" s="49"/>
      <c r="I28" s="49"/>
      <c r="K28" s="5">
        <f t="shared" si="5"/>
        <v>46550</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46551</v>
      </c>
      <c r="B30" s="52" t="s">
        <v>13</v>
      </c>
      <c r="C30" s="43"/>
      <c r="D30" s="70"/>
      <c r="E30" s="27"/>
      <c r="F30" s="13" t="s">
        <v>29</v>
      </c>
      <c r="G30" s="26"/>
      <c r="H30" s="28">
        <f>(C21+C29+C37+H21+H29)-C13</f>
        <v>0</v>
      </c>
      <c r="I30" s="28">
        <f>D21+D29+D37+I21+I29</f>
        <v>0</v>
      </c>
      <c r="K30" s="5">
        <f>IF(K28=0,"",IF(K28&lt;$G$9,K28+1,IF(K28=$G$9,"")))</f>
        <v>46551</v>
      </c>
      <c r="L30" s="3" t="s">
        <v>13</v>
      </c>
    </row>
    <row r="31" spans="1:12" ht="18" customHeight="1" thickTop="1" x14ac:dyDescent="0.2">
      <c r="A31" s="24">
        <f t="shared" si="6"/>
        <v>46552</v>
      </c>
      <c r="B31" s="53" t="s">
        <v>14</v>
      </c>
      <c r="C31" s="45"/>
      <c r="D31" s="68"/>
      <c r="E31" s="27"/>
      <c r="F31" s="190" t="s">
        <v>32</v>
      </c>
      <c r="G31" s="191"/>
      <c r="H31" s="191"/>
      <c r="I31" s="192"/>
      <c r="K31" s="5">
        <f>IF(K30=0,"",IF(K30&lt;$G$9,K30+1,IF(K30=$G$9,"")))</f>
        <v>46552</v>
      </c>
      <c r="L31" s="3" t="s">
        <v>14</v>
      </c>
    </row>
    <row r="32" spans="1:12" ht="18" customHeight="1" x14ac:dyDescent="0.2">
      <c r="A32" s="24">
        <f t="shared" si="6"/>
        <v>46553</v>
      </c>
      <c r="B32" s="53" t="s">
        <v>15</v>
      </c>
      <c r="C32" s="45"/>
      <c r="D32" s="68"/>
      <c r="E32" s="27"/>
      <c r="F32" s="193"/>
      <c r="G32" s="194"/>
      <c r="H32" s="194"/>
      <c r="I32" s="195"/>
      <c r="K32" s="5">
        <f t="shared" ref="K32:K36" si="7">IF(K31=0,"",IF(K31&lt;$G$9,K31+1,IF(K31=$G$9,"")))</f>
        <v>46553</v>
      </c>
      <c r="L32" s="3" t="s">
        <v>15</v>
      </c>
    </row>
    <row r="33" spans="1:12" ht="18" customHeight="1" x14ac:dyDescent="0.2">
      <c r="A33" s="24">
        <f t="shared" si="6"/>
        <v>46554</v>
      </c>
      <c r="B33" s="53" t="s">
        <v>16</v>
      </c>
      <c r="C33" s="45"/>
      <c r="D33" s="68"/>
      <c r="E33" s="27"/>
      <c r="F33" s="193"/>
      <c r="G33" s="194"/>
      <c r="H33" s="194"/>
      <c r="I33" s="195"/>
      <c r="K33" s="5">
        <f t="shared" si="7"/>
        <v>46554</v>
      </c>
      <c r="L33" s="3" t="s">
        <v>16</v>
      </c>
    </row>
    <row r="34" spans="1:12" ht="18" customHeight="1" x14ac:dyDescent="0.2">
      <c r="A34" s="24">
        <f t="shared" si="6"/>
        <v>46555</v>
      </c>
      <c r="B34" s="53" t="s">
        <v>17</v>
      </c>
      <c r="C34" s="45"/>
      <c r="D34" s="68"/>
      <c r="E34" s="27"/>
      <c r="F34" s="193"/>
      <c r="G34" s="194"/>
      <c r="H34" s="194"/>
      <c r="I34" s="195"/>
      <c r="K34" s="5">
        <f t="shared" si="7"/>
        <v>46555</v>
      </c>
      <c r="L34" s="3" t="s">
        <v>17</v>
      </c>
    </row>
    <row r="35" spans="1:12" ht="18" customHeight="1" x14ac:dyDescent="0.2">
      <c r="A35" s="24">
        <f t="shared" si="6"/>
        <v>46556</v>
      </c>
      <c r="B35" s="53" t="s">
        <v>18</v>
      </c>
      <c r="C35" s="45"/>
      <c r="D35" s="68"/>
      <c r="E35" s="27"/>
      <c r="F35" s="193"/>
      <c r="G35" s="194"/>
      <c r="H35" s="194"/>
      <c r="I35" s="195"/>
      <c r="K35" s="5">
        <f t="shared" si="7"/>
        <v>46556</v>
      </c>
      <c r="L35" s="3" t="s">
        <v>18</v>
      </c>
    </row>
    <row r="36" spans="1:12" ht="18" customHeight="1" thickBot="1" x14ac:dyDescent="0.25">
      <c r="A36" s="25">
        <f t="shared" si="6"/>
        <v>46557</v>
      </c>
      <c r="B36" s="54" t="s">
        <v>19</v>
      </c>
      <c r="C36" s="48"/>
      <c r="D36" s="69"/>
      <c r="E36" s="27"/>
      <c r="F36" s="193"/>
      <c r="G36" s="194"/>
      <c r="H36" s="194"/>
      <c r="I36" s="195"/>
      <c r="K36" s="5">
        <f t="shared" si="7"/>
        <v>46557</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f>IF(K36=0,"",IF(K36&lt;$G$9,K36+1,IF(K36=$G$9,"")))</f>
        <v>46558</v>
      </c>
      <c r="L38" s="3" t="s">
        <v>13</v>
      </c>
    </row>
    <row r="39" spans="1:12" ht="24.75" customHeight="1" thickBot="1" x14ac:dyDescent="0.25">
      <c r="A39" s="166"/>
      <c r="B39" s="166"/>
      <c r="C39" s="31"/>
      <c r="D39" s="32"/>
      <c r="E39" s="31"/>
      <c r="F39" s="166"/>
      <c r="G39" s="166"/>
      <c r="H39" s="31"/>
      <c r="I39" s="32"/>
      <c r="K39" s="5" t="str">
        <f>IF(K38=0,"",IF(K38&lt;$G$9,K38+1,IF(K38=$G$9,"")))</f>
        <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FpX5BUE7zrovPpOxJo8Am425bNecGsh2xbxYI+d6Sr+byLfy9gy6/+MsZEnG0dCsWfCqqVjXPXkmlqud7bQ9qg==" saltValue="M4LVdZXVGnhP1BlpBpHDS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15" priority="38" operator="equal">
      <formula>FALSE</formula>
    </cfRule>
  </conditionalFormatting>
  <conditionalFormatting sqref="A14:A20">
    <cfRule type="containsText" dxfId="14" priority="21" operator="containsText" text="FALSE">
      <formula>NOT(ISERROR(SEARCH("FALSE",A14)))</formula>
    </cfRule>
  </conditionalFormatting>
  <conditionalFormatting sqref="A22">
    <cfRule type="cellIs" dxfId="13" priority="8" operator="equal">
      <formula>FALSE</formula>
    </cfRule>
  </conditionalFormatting>
  <conditionalFormatting sqref="A22:A28">
    <cfRule type="containsText" dxfId="12" priority="7" operator="containsText" text="FALSE">
      <formula>NOT(ISERROR(SEARCH("FALSE",A22)))</formula>
    </cfRule>
  </conditionalFormatting>
  <conditionalFormatting sqref="A29:A30">
    <cfRule type="cellIs" dxfId="11" priority="12" operator="equal">
      <formula>FALSE</formula>
    </cfRule>
  </conditionalFormatting>
  <conditionalFormatting sqref="A30:A36">
    <cfRule type="containsText" dxfId="10" priority="11" operator="containsText" text="FALSE">
      <formula>NOT(ISERROR(SEARCH("FALSE",A30)))</formula>
    </cfRule>
  </conditionalFormatting>
  <conditionalFormatting sqref="B22:B28">
    <cfRule type="cellIs" dxfId="9" priority="17" operator="equal">
      <formula>FALSE</formula>
    </cfRule>
  </conditionalFormatting>
  <conditionalFormatting sqref="B30:B36">
    <cfRule type="cellIs" dxfId="8" priority="9" operator="equal">
      <formula>FALSE</formula>
    </cfRule>
  </conditionalFormatting>
  <conditionalFormatting sqref="B8:D10">
    <cfRule type="cellIs" dxfId="7" priority="1" operator="equal">
      <formula>0</formula>
    </cfRule>
  </conditionalFormatting>
  <conditionalFormatting sqref="F14">
    <cfRule type="cellIs" dxfId="6" priority="20" operator="equal">
      <formula>FALSE</formula>
    </cfRule>
  </conditionalFormatting>
  <conditionalFormatting sqref="F14:F20">
    <cfRule type="containsText" dxfId="5" priority="19" operator="containsText" text="FALSE">
      <formula>NOT(ISERROR(SEARCH("FALSE",F14)))</formula>
    </cfRule>
  </conditionalFormatting>
  <conditionalFormatting sqref="F22">
    <cfRule type="cellIs" dxfId="4" priority="6" operator="equal">
      <formula>FALSE</formula>
    </cfRule>
  </conditionalFormatting>
  <conditionalFormatting sqref="F22:F28">
    <cfRule type="containsText" dxfId="3" priority="5" operator="containsText" text="FALSE">
      <formula>NOT(ISERROR(SEARCH("FALSE",F22)))</formula>
    </cfRule>
  </conditionalFormatting>
  <conditionalFormatting sqref="F29:F30">
    <cfRule type="cellIs" dxfId="2" priority="3" operator="equal">
      <formula>FALSE</formula>
    </cfRule>
  </conditionalFormatting>
  <conditionalFormatting sqref="G22:G28">
    <cfRule type="cellIs" dxfId="1" priority="15" operator="equal">
      <formula>FALSE</formula>
    </cfRule>
  </conditionalFormatting>
  <conditionalFormatting sqref="K13:L52">
    <cfRule type="cellIs" dxfId="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900-000000000000}"/>
    <dataValidation allowBlank="1" showInputMessage="1" showErrorMessage="1" prompt="Enter your Name into this field and it will populate to all the other time reports in this workbook." sqref="B9 J9" xr:uid="{00000000-0002-0000-1900-000001000000}"/>
    <dataValidation allowBlank="1" showInputMessage="1" showErrorMessage="1" prompt="Enter your Department Name into this field and it will populate to all the other time reports in this workbook." sqref="B10 J10" xr:uid="{00000000-0002-0000-1900-000002000000}"/>
    <dataValidation allowBlank="1" showInputMessage="1" showErrorMessage="1" prompt="Enter your MSU ID into this field and it will populate to all the other time reports in this workbook." sqref="B8:D8" xr:uid="{B382FA9C-FDEA-4029-82BA-D13C07B7837C}"/>
  </dataValidations>
  <printOptions horizontalCentered="1"/>
  <pageMargins left="0" right="0" top="0.5" bottom="0.5" header="0.3" footer="0.3"/>
  <pageSetup scale="92" orientation="portrait" r:id="rId1"/>
  <headerFooter>
    <oddFooter>&amp;RMay-2018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3"/>
  <sheetViews>
    <sheetView showGridLines="0" tabSelected="1" zoomScale="98" zoomScaleNormal="98" workbookViewId="0">
      <pane ySplit="13" topLeftCell="A14" activePane="bottomLeft" state="frozen"/>
      <selection activeCell="C17" sqref="C17"/>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6"/>
      <c r="C8" s="186"/>
      <c r="D8" s="186"/>
      <c r="E8" s="4"/>
      <c r="F8" s="30" t="s">
        <v>4</v>
      </c>
      <c r="G8" s="188">
        <f>'Payroll Schedule'!$K$5</f>
        <v>46192</v>
      </c>
      <c r="H8" s="188"/>
      <c r="I8" s="188"/>
      <c r="J8" s="34"/>
      <c r="K8" s="10" t="str">
        <f>TEXT(G8,"dddd")</f>
        <v>Friday</v>
      </c>
    </row>
    <row r="9" spans="1:12" ht="18" customHeight="1" thickBot="1" x14ac:dyDescent="0.25">
      <c r="A9" s="30" t="s">
        <v>5</v>
      </c>
      <c r="B9" s="187"/>
      <c r="C9" s="187"/>
      <c r="D9" s="187"/>
      <c r="E9" s="4"/>
      <c r="F9" s="30" t="s">
        <v>6</v>
      </c>
      <c r="G9" s="183">
        <f>'Payroll Schedule'!$L$5</f>
        <v>46208</v>
      </c>
      <c r="H9" s="183"/>
      <c r="I9" s="183"/>
      <c r="J9" s="35"/>
    </row>
    <row r="10" spans="1:12" ht="18" customHeight="1" thickBot="1" x14ac:dyDescent="0.25">
      <c r="A10" s="30" t="s">
        <v>7</v>
      </c>
      <c r="B10" s="187"/>
      <c r="C10" s="187"/>
      <c r="D10" s="187"/>
      <c r="E10" s="4"/>
      <c r="F10" s="30" t="s">
        <v>8</v>
      </c>
      <c r="G10" s="184">
        <f>'Payroll Schedule'!$B$5</f>
        <v>13</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14">
        <f>'Previous June Split WK HRS'!$B$9</f>
        <v>0</v>
      </c>
      <c r="D13" s="62"/>
      <c r="E13" s="20"/>
      <c r="F13" s="21"/>
      <c r="G13" s="22"/>
      <c r="H13" s="23"/>
      <c r="I13" s="23"/>
      <c r="J13" s="36"/>
      <c r="K13" s="5"/>
      <c r="L13" s="3"/>
    </row>
    <row r="14" spans="1:12" ht="18" customHeight="1" thickTop="1" x14ac:dyDescent="0.2">
      <c r="A14" s="83" t="str">
        <f t="shared" ref="A14:A20" si="0">K14</f>
        <v/>
      </c>
      <c r="B14" s="84" t="s">
        <v>13</v>
      </c>
      <c r="C14" s="84"/>
      <c r="D14" s="42"/>
      <c r="E14" s="27"/>
      <c r="F14" s="39">
        <f t="shared" ref="F14:F20" si="1">K38</f>
        <v>46208</v>
      </c>
      <c r="G14" s="42" t="s">
        <v>13</v>
      </c>
      <c r="H14" s="43"/>
      <c r="I14" s="202"/>
      <c r="K14" s="5" t="str">
        <f t="shared" ref="K14:K20" si="2">IF(EXACT(L14,$K$8)=TRUE,$G$8,IF(K13=0,"",IF(K13&lt;$G$9,K13+1,IF(K13=$G$9,""))))</f>
        <v/>
      </c>
      <c r="L14" s="3" t="s">
        <v>13</v>
      </c>
    </row>
    <row r="15" spans="1:12" ht="18" customHeight="1" x14ac:dyDescent="0.2">
      <c r="A15" s="85" t="b">
        <f t="shared" si="0"/>
        <v>0</v>
      </c>
      <c r="B15" s="44" t="s">
        <v>14</v>
      </c>
      <c r="C15" s="44"/>
      <c r="D15" s="44"/>
      <c r="E15" s="27"/>
      <c r="F15" s="24" t="str">
        <f t="shared" si="1"/>
        <v/>
      </c>
      <c r="G15" s="44" t="s">
        <v>14</v>
      </c>
      <c r="H15" s="46"/>
      <c r="I15" s="46"/>
      <c r="K15" s="5" t="b">
        <f t="shared" si="2"/>
        <v>0</v>
      </c>
      <c r="L15" s="3" t="s">
        <v>14</v>
      </c>
    </row>
    <row r="16" spans="1:12" ht="18" customHeight="1" x14ac:dyDescent="0.2">
      <c r="A16" s="85" t="b">
        <f t="shared" si="0"/>
        <v>0</v>
      </c>
      <c r="B16" s="44" t="s">
        <v>15</v>
      </c>
      <c r="C16" s="44"/>
      <c r="D16" s="44"/>
      <c r="E16" s="27"/>
      <c r="F16" s="24" t="b">
        <f t="shared" si="1"/>
        <v>0</v>
      </c>
      <c r="G16" s="44" t="s">
        <v>15</v>
      </c>
      <c r="H16" s="46"/>
      <c r="I16" s="46"/>
      <c r="K16" s="5" t="b">
        <f t="shared" si="2"/>
        <v>0</v>
      </c>
      <c r="L16" s="3" t="s">
        <v>15</v>
      </c>
    </row>
    <row r="17" spans="1:12" ht="18" customHeight="1" x14ac:dyDescent="0.2">
      <c r="A17" s="85" t="b">
        <f t="shared" si="0"/>
        <v>0</v>
      </c>
      <c r="B17" s="44" t="s">
        <v>16</v>
      </c>
      <c r="C17" s="44"/>
      <c r="D17" s="44"/>
      <c r="E17" s="27"/>
      <c r="F17" s="24" t="b">
        <f t="shared" si="1"/>
        <v>0</v>
      </c>
      <c r="G17" s="44" t="s">
        <v>16</v>
      </c>
      <c r="H17" s="46"/>
      <c r="I17" s="46"/>
      <c r="K17" s="5" t="b">
        <f t="shared" si="2"/>
        <v>0</v>
      </c>
      <c r="L17" s="3" t="s">
        <v>16</v>
      </c>
    </row>
    <row r="18" spans="1:12" ht="18" customHeight="1" x14ac:dyDescent="0.2">
      <c r="A18" s="24" t="b">
        <f t="shared" si="0"/>
        <v>0</v>
      </c>
      <c r="B18" s="44" t="s">
        <v>17</v>
      </c>
      <c r="C18" s="46"/>
      <c r="D18" s="46"/>
      <c r="E18" s="27"/>
      <c r="F18" s="24" t="b">
        <f t="shared" si="1"/>
        <v>0</v>
      </c>
      <c r="G18" s="44" t="s">
        <v>17</v>
      </c>
      <c r="H18" s="46"/>
      <c r="I18" s="46"/>
      <c r="K18" s="5" t="b">
        <f t="shared" si="2"/>
        <v>0</v>
      </c>
      <c r="L18" s="3" t="s">
        <v>17</v>
      </c>
    </row>
    <row r="19" spans="1:12" ht="18" customHeight="1" x14ac:dyDescent="0.2">
      <c r="A19" s="24">
        <f t="shared" si="0"/>
        <v>46192</v>
      </c>
      <c r="B19" s="44" t="s">
        <v>18</v>
      </c>
      <c r="C19" s="45"/>
      <c r="D19" s="200"/>
      <c r="E19" s="27"/>
      <c r="F19" s="24" t="b">
        <f t="shared" si="1"/>
        <v>0</v>
      </c>
      <c r="G19" s="44" t="s">
        <v>18</v>
      </c>
      <c r="H19" s="46"/>
      <c r="I19" s="46"/>
      <c r="K19" s="5">
        <f t="shared" si="2"/>
        <v>46192</v>
      </c>
      <c r="L19" s="3" t="s">
        <v>18</v>
      </c>
    </row>
    <row r="20" spans="1:12" ht="18" customHeight="1" thickBot="1" x14ac:dyDescent="0.25">
      <c r="A20" s="25">
        <f t="shared" si="0"/>
        <v>46193</v>
      </c>
      <c r="B20" s="47" t="s">
        <v>19</v>
      </c>
      <c r="C20" s="48"/>
      <c r="D20" s="201"/>
      <c r="E20" s="27"/>
      <c r="F20" s="25" t="b">
        <f t="shared" si="1"/>
        <v>0</v>
      </c>
      <c r="G20" s="47" t="s">
        <v>19</v>
      </c>
      <c r="H20" s="49"/>
      <c r="I20" s="49"/>
      <c r="K20" s="5">
        <f t="shared" si="2"/>
        <v>46193</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33" si="3">K22</f>
        <v>46194</v>
      </c>
      <c r="B22" s="52" t="s">
        <v>13</v>
      </c>
      <c r="C22" s="43"/>
      <c r="D22" s="202"/>
      <c r="E22" s="27"/>
      <c r="F22" s="39" t="b">
        <f t="shared" ref="F22:F28" si="4">K46</f>
        <v>0</v>
      </c>
      <c r="G22" s="52" t="s">
        <v>13</v>
      </c>
      <c r="H22" s="41"/>
      <c r="I22" s="41"/>
      <c r="K22" s="5">
        <f>IF(K20=0,"",IF(K20&lt;$G$9,K20+1,IF(K20=$G$9,"")))</f>
        <v>46194</v>
      </c>
      <c r="L22" s="3" t="s">
        <v>13</v>
      </c>
    </row>
    <row r="23" spans="1:12" ht="18" customHeight="1" x14ac:dyDescent="0.2">
      <c r="A23" s="24">
        <f t="shared" si="3"/>
        <v>46195</v>
      </c>
      <c r="B23" s="53" t="s">
        <v>14</v>
      </c>
      <c r="C23" s="45"/>
      <c r="D23" s="200"/>
      <c r="E23" s="27"/>
      <c r="F23" s="24" t="b">
        <f t="shared" si="4"/>
        <v>0</v>
      </c>
      <c r="G23" s="53" t="s">
        <v>14</v>
      </c>
      <c r="H23" s="46"/>
      <c r="I23" s="46"/>
      <c r="K23" s="5">
        <f>IF(K22=0,"",IF(K22&lt;$G$9,K22+1,IF(K22=$G$9,"")))</f>
        <v>46195</v>
      </c>
      <c r="L23" s="3" t="s">
        <v>14</v>
      </c>
    </row>
    <row r="24" spans="1:12" ht="18" customHeight="1" x14ac:dyDescent="0.2">
      <c r="A24" s="24">
        <f t="shared" si="3"/>
        <v>46196</v>
      </c>
      <c r="B24" s="53" t="s">
        <v>15</v>
      </c>
      <c r="C24" s="45"/>
      <c r="D24" s="200"/>
      <c r="E24" s="27"/>
      <c r="F24" s="24" t="b">
        <f t="shared" si="4"/>
        <v>0</v>
      </c>
      <c r="G24" s="53" t="s">
        <v>15</v>
      </c>
      <c r="H24" s="46"/>
      <c r="I24" s="46"/>
      <c r="K24" s="5">
        <f t="shared" ref="K24:K28" si="5">IF(K23=0,"",IF(K23&lt;$G$9,K23+1,IF(K23=$G$9,"")))</f>
        <v>46196</v>
      </c>
      <c r="L24" s="3" t="s">
        <v>15</v>
      </c>
    </row>
    <row r="25" spans="1:12" ht="18" customHeight="1" x14ac:dyDescent="0.2">
      <c r="A25" s="24">
        <f t="shared" si="3"/>
        <v>46197</v>
      </c>
      <c r="B25" s="53" t="s">
        <v>16</v>
      </c>
      <c r="C25" s="45"/>
      <c r="D25" s="200"/>
      <c r="E25" s="27"/>
      <c r="F25" s="24" t="b">
        <f t="shared" si="4"/>
        <v>0</v>
      </c>
      <c r="G25" s="53" t="s">
        <v>16</v>
      </c>
      <c r="H25" s="46"/>
      <c r="I25" s="46"/>
      <c r="K25" s="5">
        <f t="shared" si="5"/>
        <v>46197</v>
      </c>
      <c r="L25" s="3" t="s">
        <v>16</v>
      </c>
    </row>
    <row r="26" spans="1:12" ht="18" customHeight="1" x14ac:dyDescent="0.2">
      <c r="A26" s="24">
        <f t="shared" si="3"/>
        <v>46198</v>
      </c>
      <c r="B26" s="53" t="s">
        <v>17</v>
      </c>
      <c r="C26" s="45"/>
      <c r="D26" s="200"/>
      <c r="E26" s="27"/>
      <c r="F26" s="24" t="b">
        <f t="shared" si="4"/>
        <v>0</v>
      </c>
      <c r="G26" s="53" t="s">
        <v>17</v>
      </c>
      <c r="H26" s="46"/>
      <c r="I26" s="46"/>
      <c r="K26" s="5">
        <f t="shared" si="5"/>
        <v>46198</v>
      </c>
      <c r="L26" s="3" t="s">
        <v>17</v>
      </c>
    </row>
    <row r="27" spans="1:12" ht="18" customHeight="1" x14ac:dyDescent="0.2">
      <c r="A27" s="24">
        <f t="shared" si="3"/>
        <v>46199</v>
      </c>
      <c r="B27" s="53" t="s">
        <v>18</v>
      </c>
      <c r="C27" s="45"/>
      <c r="D27" s="200"/>
      <c r="E27" s="27"/>
      <c r="F27" s="24" t="b">
        <f t="shared" si="4"/>
        <v>0</v>
      </c>
      <c r="G27" s="53" t="s">
        <v>18</v>
      </c>
      <c r="H27" s="46"/>
      <c r="I27" s="46"/>
      <c r="K27" s="5">
        <f t="shared" si="5"/>
        <v>46199</v>
      </c>
      <c r="L27" s="3" t="s">
        <v>18</v>
      </c>
    </row>
    <row r="28" spans="1:12" ht="18" customHeight="1" thickBot="1" x14ac:dyDescent="0.25">
      <c r="A28" s="25">
        <f t="shared" si="3"/>
        <v>46200</v>
      </c>
      <c r="B28" s="54" t="s">
        <v>19</v>
      </c>
      <c r="C28" s="48"/>
      <c r="D28" s="201"/>
      <c r="E28" s="27"/>
      <c r="F28" s="25" t="b">
        <f t="shared" si="4"/>
        <v>0</v>
      </c>
      <c r="G28" s="54" t="s">
        <v>19</v>
      </c>
      <c r="H28" s="49"/>
      <c r="I28" s="49"/>
      <c r="K28" s="5">
        <f t="shared" si="5"/>
        <v>46200</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25">
        <f t="shared" si="3"/>
        <v>46201</v>
      </c>
      <c r="B30" s="52" t="s">
        <v>13</v>
      </c>
      <c r="C30" s="43"/>
      <c r="D30" s="202"/>
      <c r="E30" s="27"/>
      <c r="F30" s="56" t="s">
        <v>29</v>
      </c>
      <c r="G30" s="26"/>
      <c r="H30" s="28">
        <f>(C21+C29+C37+H21+H29)-C13</f>
        <v>0</v>
      </c>
      <c r="I30" s="28">
        <f>D21+D29+D37+I21+I29</f>
        <v>0</v>
      </c>
      <c r="K30" s="5">
        <f>IF(K28=0,"",IF(K28&lt;$G$9,K28+1,IF(K28=$G$9,"")))</f>
        <v>46201</v>
      </c>
      <c r="L30" s="3" t="s">
        <v>13</v>
      </c>
    </row>
    <row r="31" spans="1:12" ht="18" customHeight="1" thickTop="1" x14ac:dyDescent="0.2">
      <c r="A31" s="25">
        <f t="shared" si="3"/>
        <v>46202</v>
      </c>
      <c r="B31" s="53" t="s">
        <v>14</v>
      </c>
      <c r="C31" s="45"/>
      <c r="D31" s="200"/>
      <c r="E31" s="27"/>
      <c r="F31" s="174" t="s">
        <v>32</v>
      </c>
      <c r="G31" s="175"/>
      <c r="H31" s="175"/>
      <c r="I31" s="176"/>
      <c r="K31" s="5">
        <f>IF(K30=0,"",IF(K30&lt;$G$9,K30+1,IF(K30=$G$9,"")))</f>
        <v>46202</v>
      </c>
      <c r="L31" s="3" t="s">
        <v>14</v>
      </c>
    </row>
    <row r="32" spans="1:12" ht="18" customHeight="1" x14ac:dyDescent="0.2">
      <c r="A32" s="25">
        <f t="shared" si="3"/>
        <v>46203</v>
      </c>
      <c r="B32" s="53" t="s">
        <v>15</v>
      </c>
      <c r="C32" s="45"/>
      <c r="D32" s="200"/>
      <c r="E32" s="27"/>
      <c r="F32" s="177"/>
      <c r="G32" s="178"/>
      <c r="H32" s="178"/>
      <c r="I32" s="179"/>
      <c r="K32" s="5">
        <f t="shared" ref="K32:K36" si="6">IF(K31=0,"",IF(K31&lt;$G$9,K31+1,IF(K31=$G$9,"")))</f>
        <v>46203</v>
      </c>
      <c r="L32" s="3" t="s">
        <v>15</v>
      </c>
    </row>
    <row r="33" spans="1:12" ht="18" customHeight="1" x14ac:dyDescent="0.2">
      <c r="A33" s="25">
        <f t="shared" si="3"/>
        <v>46204</v>
      </c>
      <c r="B33" s="53" t="s">
        <v>16</v>
      </c>
      <c r="C33" s="45"/>
      <c r="D33" s="200"/>
      <c r="E33" s="27"/>
      <c r="F33" s="177"/>
      <c r="G33" s="178"/>
      <c r="H33" s="178"/>
      <c r="I33" s="179"/>
      <c r="K33" s="5">
        <f t="shared" si="6"/>
        <v>46204</v>
      </c>
      <c r="L33" s="3" t="s">
        <v>16</v>
      </c>
    </row>
    <row r="34" spans="1:12" ht="18" customHeight="1" x14ac:dyDescent="0.2">
      <c r="A34" s="24">
        <f t="shared" ref="A34:A36" si="7">K34</f>
        <v>46205</v>
      </c>
      <c r="B34" s="53" t="s">
        <v>17</v>
      </c>
      <c r="C34" s="45"/>
      <c r="D34" s="200"/>
      <c r="E34" s="27"/>
      <c r="F34" s="177"/>
      <c r="G34" s="178"/>
      <c r="H34" s="178"/>
      <c r="I34" s="179"/>
      <c r="K34" s="5">
        <f t="shared" si="6"/>
        <v>46205</v>
      </c>
      <c r="L34" s="3" t="s">
        <v>17</v>
      </c>
    </row>
    <row r="35" spans="1:12" ht="18" customHeight="1" x14ac:dyDescent="0.2">
      <c r="A35" s="24">
        <f t="shared" si="7"/>
        <v>46206</v>
      </c>
      <c r="B35" s="53" t="s">
        <v>18</v>
      </c>
      <c r="C35" s="45"/>
      <c r="D35" s="200"/>
      <c r="E35" s="27"/>
      <c r="F35" s="177"/>
      <c r="G35" s="178"/>
      <c r="H35" s="178"/>
      <c r="I35" s="179"/>
      <c r="K35" s="5">
        <f t="shared" si="6"/>
        <v>46206</v>
      </c>
      <c r="L35" s="3" t="s">
        <v>18</v>
      </c>
    </row>
    <row r="36" spans="1:12" ht="18" customHeight="1" thickBot="1" x14ac:dyDescent="0.25">
      <c r="A36" s="25">
        <f t="shared" si="7"/>
        <v>46207</v>
      </c>
      <c r="B36" s="54" t="s">
        <v>19</v>
      </c>
      <c r="C36" s="48"/>
      <c r="D36" s="201"/>
      <c r="E36" s="27"/>
      <c r="F36" s="177"/>
      <c r="G36" s="178"/>
      <c r="H36" s="178"/>
      <c r="I36" s="179"/>
      <c r="K36" s="5">
        <f t="shared" si="6"/>
        <v>46207</v>
      </c>
      <c r="L36" s="3" t="s">
        <v>19</v>
      </c>
    </row>
    <row r="37" spans="1:12" ht="18" customHeight="1" thickTop="1" thickBot="1" x14ac:dyDescent="0.25">
      <c r="A37" s="56" t="s">
        <v>22</v>
      </c>
      <c r="B37" s="26"/>
      <c r="C37" s="28">
        <f>SUM(C30:C36)</f>
        <v>0</v>
      </c>
      <c r="D37" s="28">
        <f>IF(C37&gt;40,C37-40,0)</f>
        <v>0</v>
      </c>
      <c r="E37" s="29"/>
      <c r="F37" s="180"/>
      <c r="G37" s="181"/>
      <c r="H37" s="181"/>
      <c r="I37" s="182"/>
      <c r="K37" s="6" t="s">
        <v>22</v>
      </c>
      <c r="L37" s="8"/>
    </row>
    <row r="38" spans="1:12" ht="13.5" thickTop="1" x14ac:dyDescent="0.2">
      <c r="A38" s="31"/>
      <c r="B38" s="31"/>
      <c r="C38" s="31"/>
      <c r="D38" s="31"/>
      <c r="E38" s="31"/>
      <c r="F38" s="31"/>
      <c r="G38" s="31"/>
      <c r="H38" s="31"/>
      <c r="I38" s="31"/>
      <c r="K38" s="5">
        <f>IF(K36=0,"",IF(K36&lt;$G$9,K36+1,IF(K36=$G$9,"")))</f>
        <v>46208</v>
      </c>
      <c r="L38" s="3" t="s">
        <v>13</v>
      </c>
    </row>
    <row r="39" spans="1:12" ht="24.75" customHeight="1" thickBot="1" x14ac:dyDescent="0.25">
      <c r="A39" s="166"/>
      <c r="B39" s="166"/>
      <c r="C39" s="31"/>
      <c r="D39" s="32"/>
      <c r="E39" s="31"/>
      <c r="F39" s="166"/>
      <c r="G39" s="166"/>
      <c r="H39" s="31"/>
      <c r="I39" s="32"/>
      <c r="K39" s="5" t="str">
        <f>IF(K38=0,"",IF(K38&lt;$G$9,K38+1,IF(K38=$G$9,"")))</f>
        <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Vs9YzXsh80HwQQRpCBTPWuT+1Gm7Y0oxZVUaePKMdLgDHX7+Y2qS5+o0vUcKmRfd+3gqj08D9Kwh1RFjktDB7g==" saltValue="5qkYt7CyYuIse12I7tOn1g==" spinCount="100000" sheet="1" selectLockedCells="1"/>
  <mergeCells count="17">
    <mergeCell ref="A1:I1"/>
    <mergeCell ref="A2:I2"/>
    <mergeCell ref="A4:I7"/>
    <mergeCell ref="F31:I37"/>
    <mergeCell ref="G9:I9"/>
    <mergeCell ref="G10:I10"/>
    <mergeCell ref="A13:B13"/>
    <mergeCell ref="B8:D8"/>
    <mergeCell ref="B9:D9"/>
    <mergeCell ref="B10:D10"/>
    <mergeCell ref="G8:I8"/>
    <mergeCell ref="A39:B39"/>
    <mergeCell ref="A40:B40"/>
    <mergeCell ref="F39:G39"/>
    <mergeCell ref="F40:G40"/>
    <mergeCell ref="F42:I42"/>
    <mergeCell ref="A42:D42"/>
  </mergeCells>
  <conditionalFormatting sqref="A14">
    <cfRule type="cellIs" dxfId="382" priority="51" operator="equal">
      <formula>FALSE</formula>
    </cfRule>
  </conditionalFormatting>
  <conditionalFormatting sqref="A14:A20">
    <cfRule type="containsText" dxfId="381" priority="24" operator="containsText" text="FALSE">
      <formula>NOT(ISERROR(SEARCH("FALSE",A14)))</formula>
    </cfRule>
  </conditionalFormatting>
  <conditionalFormatting sqref="A22">
    <cfRule type="cellIs" dxfId="380" priority="7" operator="equal">
      <formula>FALSE</formula>
    </cfRule>
  </conditionalFormatting>
  <conditionalFormatting sqref="A22:A28">
    <cfRule type="containsText" dxfId="379" priority="6" operator="containsText" text="FALSE">
      <formula>NOT(ISERROR(SEARCH("FALSE",A22)))</formula>
    </cfRule>
  </conditionalFormatting>
  <conditionalFormatting sqref="A29">
    <cfRule type="cellIs" dxfId="378" priority="19" operator="equal">
      <formula>FALSE</formula>
    </cfRule>
  </conditionalFormatting>
  <conditionalFormatting sqref="A30:A36">
    <cfRule type="containsText" dxfId="377" priority="1" operator="containsText" text="FALSE">
      <formula>NOT(ISERROR(SEARCH("FALSE",A30)))</formula>
    </cfRule>
  </conditionalFormatting>
  <conditionalFormatting sqref="B22:B28">
    <cfRule type="cellIs" dxfId="376" priority="20" operator="equal">
      <formula>FALSE</formula>
    </cfRule>
  </conditionalFormatting>
  <conditionalFormatting sqref="B30:B36">
    <cfRule type="cellIs" dxfId="375" priority="8" operator="equal">
      <formula>FALSE</formula>
    </cfRule>
  </conditionalFormatting>
  <conditionalFormatting sqref="F14">
    <cfRule type="cellIs" dxfId="374" priority="23" operator="equal">
      <formula>FALSE</formula>
    </cfRule>
  </conditionalFormatting>
  <conditionalFormatting sqref="F14:F20">
    <cfRule type="containsText" dxfId="373" priority="22" operator="containsText" text="FALSE">
      <formula>NOT(ISERROR(SEARCH("FALSE",F14)))</formula>
    </cfRule>
  </conditionalFormatting>
  <conditionalFormatting sqref="F22">
    <cfRule type="cellIs" dxfId="372" priority="5" operator="equal">
      <formula>FALSE</formula>
    </cfRule>
  </conditionalFormatting>
  <conditionalFormatting sqref="F22:F28">
    <cfRule type="containsText" dxfId="371" priority="4" operator="containsText" text="FALSE">
      <formula>NOT(ISERROR(SEARCH("FALSE",F22)))</formula>
    </cfRule>
  </conditionalFormatting>
  <conditionalFormatting sqref="F29:F30">
    <cfRule type="cellIs" dxfId="370" priority="2" operator="equal">
      <formula>FALSE</formula>
    </cfRule>
  </conditionalFormatting>
  <conditionalFormatting sqref="G22:G28">
    <cfRule type="cellIs" dxfId="369" priority="14" operator="equal">
      <formula>FALSE</formula>
    </cfRule>
  </conditionalFormatting>
  <conditionalFormatting sqref="K13:L52">
    <cfRule type="cellIs" dxfId="368" priority="25"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200-000000000000}"/>
    <dataValidation allowBlank="1" showInputMessage="1" showErrorMessage="1" prompt="Enter your Name into this field and it will populate to all the other time reports in this workbook." sqref="B9 J9" xr:uid="{00000000-0002-0000-0200-000001000000}"/>
    <dataValidation allowBlank="1" showInputMessage="1" showErrorMessage="1" prompt="Enter your MSU ID into this field and it will populate to all the other time re[prts in this workbook." sqref="J8" xr:uid="{00000000-0002-0000-0200-000002000000}"/>
    <dataValidation allowBlank="1" showInputMessage="1" showErrorMessage="1" prompt="Enter your MSU ID into this field and it will populate to all the other time reports in this workbook." sqref="B8:D8" xr:uid="{B43C408B-5AEC-468A-8BCE-E6E1F490F147}"/>
  </dataValidations>
  <printOptions horizontalCentered="1"/>
  <pageMargins left="0" right="0" top="0.5" bottom="0.5" header="0.3" footer="0.3"/>
  <pageSetup scale="92" orientation="portrait" r:id="rId1"/>
  <headerFooter>
    <oddFooter>&amp;RMay-2018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3"/>
  <sheetViews>
    <sheetView showGridLines="0" zoomScale="98" zoomScaleNormal="98" workbookViewId="0">
      <pane ySplit="13" topLeftCell="A14" activePane="bottomLeft" state="frozen"/>
      <selection activeCell="B8" sqref="B8:D8"/>
      <selection pane="bottomLeft" activeCell="C15" sqref="C15"/>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Schedule'!$K$6</f>
        <v>46209</v>
      </c>
      <c r="H8" s="188"/>
      <c r="I8" s="188"/>
      <c r="J8" s="34"/>
      <c r="K8" s="10" t="str">
        <f>TEXT(G8,"dddd")</f>
        <v>Monday</v>
      </c>
    </row>
    <row r="9" spans="1:12" ht="18" customHeight="1" thickBot="1" x14ac:dyDescent="0.25">
      <c r="A9" s="30" t="s">
        <v>5</v>
      </c>
      <c r="B9" s="189">
        <f>'June 19, 2026 - July 5, 2026'!$B$9</f>
        <v>0</v>
      </c>
      <c r="C9" s="189"/>
      <c r="D9" s="189"/>
      <c r="E9" s="4"/>
      <c r="F9" s="30" t="s">
        <v>6</v>
      </c>
      <c r="G9" s="183">
        <f>'Payroll Schedule'!$L$6</f>
        <v>46224</v>
      </c>
      <c r="H9" s="183"/>
      <c r="I9" s="183"/>
      <c r="J9" s="35"/>
    </row>
    <row r="10" spans="1:12" ht="18" customHeight="1" thickBot="1" x14ac:dyDescent="0.25">
      <c r="A10" s="30" t="s">
        <v>7</v>
      </c>
      <c r="B10" s="189">
        <f>'June 19, 2026 - July 5, 2026'!$B$10</f>
        <v>0</v>
      </c>
      <c r="C10" s="189"/>
      <c r="D10" s="189"/>
      <c r="E10" s="4"/>
      <c r="F10" s="30" t="s">
        <v>8</v>
      </c>
      <c r="G10" s="184">
        <f>'Payroll Schedule'!$B$6</f>
        <v>14</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62">
        <f>'June 19, 2026 - July 5, 2026'!$H$21</f>
        <v>0</v>
      </c>
      <c r="D13" s="62"/>
      <c r="E13" s="20"/>
      <c r="F13" s="21"/>
      <c r="G13" s="22"/>
      <c r="H13" s="23"/>
      <c r="I13" s="23"/>
      <c r="J13" s="36"/>
      <c r="K13" s="5"/>
      <c r="L13" s="3"/>
    </row>
    <row r="14" spans="1:12" ht="18" customHeight="1" thickTop="1" x14ac:dyDescent="0.2">
      <c r="A14" s="39" t="str">
        <f t="shared" ref="A14:A20" si="0">K14</f>
        <v/>
      </c>
      <c r="B14" s="40" t="s">
        <v>13</v>
      </c>
      <c r="C14" s="66"/>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f t="shared" si="0"/>
        <v>46209</v>
      </c>
      <c r="B15" s="44" t="s">
        <v>14</v>
      </c>
      <c r="C15" s="63"/>
      <c r="D15" s="46"/>
      <c r="E15" s="27"/>
      <c r="F15" s="24" t="b">
        <f t="shared" si="1"/>
        <v>0</v>
      </c>
      <c r="G15" s="44" t="s">
        <v>14</v>
      </c>
      <c r="H15" s="46"/>
      <c r="I15" s="46"/>
      <c r="K15" s="5">
        <f t="shared" si="2"/>
        <v>46209</v>
      </c>
      <c r="L15" s="3" t="s">
        <v>14</v>
      </c>
    </row>
    <row r="16" spans="1:12" ht="18" customHeight="1" x14ac:dyDescent="0.2">
      <c r="A16" s="24">
        <f t="shared" si="0"/>
        <v>46210</v>
      </c>
      <c r="B16" s="44" t="s">
        <v>15</v>
      </c>
      <c r="C16" s="63"/>
      <c r="D16" s="46"/>
      <c r="E16" s="27"/>
      <c r="F16" s="24" t="b">
        <f t="shared" si="1"/>
        <v>0</v>
      </c>
      <c r="G16" s="44" t="s">
        <v>15</v>
      </c>
      <c r="H16" s="46"/>
      <c r="I16" s="46"/>
      <c r="K16" s="5">
        <f t="shared" si="2"/>
        <v>46210</v>
      </c>
      <c r="L16" s="3" t="s">
        <v>15</v>
      </c>
    </row>
    <row r="17" spans="1:12" ht="18" customHeight="1" x14ac:dyDescent="0.2">
      <c r="A17" s="24">
        <f t="shared" si="0"/>
        <v>46211</v>
      </c>
      <c r="B17" s="44" t="s">
        <v>16</v>
      </c>
      <c r="C17" s="63"/>
      <c r="D17" s="46"/>
      <c r="E17" s="27"/>
      <c r="F17" s="24" t="b">
        <f t="shared" si="1"/>
        <v>0</v>
      </c>
      <c r="G17" s="44" t="s">
        <v>16</v>
      </c>
      <c r="H17" s="46"/>
      <c r="I17" s="46"/>
      <c r="K17" s="5">
        <f t="shared" si="2"/>
        <v>46211</v>
      </c>
      <c r="L17" s="3" t="s">
        <v>16</v>
      </c>
    </row>
    <row r="18" spans="1:12" ht="18" customHeight="1" x14ac:dyDescent="0.2">
      <c r="A18" s="24">
        <f t="shared" si="0"/>
        <v>46212</v>
      </c>
      <c r="B18" s="44" t="s">
        <v>17</v>
      </c>
      <c r="C18" s="64"/>
      <c r="D18" s="46"/>
      <c r="E18" s="27"/>
      <c r="F18" s="24" t="b">
        <f t="shared" si="1"/>
        <v>0</v>
      </c>
      <c r="G18" s="44" t="s">
        <v>17</v>
      </c>
      <c r="H18" s="46"/>
      <c r="I18" s="46"/>
      <c r="K18" s="5">
        <f t="shared" si="2"/>
        <v>46212</v>
      </c>
      <c r="L18" s="3" t="s">
        <v>17</v>
      </c>
    </row>
    <row r="19" spans="1:12" ht="18" customHeight="1" x14ac:dyDescent="0.2">
      <c r="A19" s="24">
        <f t="shared" si="0"/>
        <v>46213</v>
      </c>
      <c r="B19" s="44" t="s">
        <v>18</v>
      </c>
      <c r="C19" s="64"/>
      <c r="D19" s="46"/>
      <c r="E19" s="27"/>
      <c r="F19" s="24" t="b">
        <f t="shared" si="1"/>
        <v>0</v>
      </c>
      <c r="G19" s="44" t="s">
        <v>18</v>
      </c>
      <c r="H19" s="46"/>
      <c r="I19" s="46"/>
      <c r="K19" s="5">
        <f t="shared" si="2"/>
        <v>46213</v>
      </c>
      <c r="L19" s="3" t="s">
        <v>18</v>
      </c>
    </row>
    <row r="20" spans="1:12" ht="18" customHeight="1" thickBot="1" x14ac:dyDescent="0.25">
      <c r="A20" s="25">
        <f t="shared" si="0"/>
        <v>46214</v>
      </c>
      <c r="B20" s="47" t="s">
        <v>19</v>
      </c>
      <c r="C20" s="65"/>
      <c r="D20" s="49"/>
      <c r="E20" s="27"/>
      <c r="F20" s="25" t="b">
        <f t="shared" si="1"/>
        <v>0</v>
      </c>
      <c r="G20" s="47" t="s">
        <v>19</v>
      </c>
      <c r="H20" s="49"/>
      <c r="I20" s="49"/>
      <c r="K20" s="5">
        <f t="shared" si="2"/>
        <v>46214</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46215</v>
      </c>
      <c r="B22" s="52" t="s">
        <v>13</v>
      </c>
      <c r="C22" s="43"/>
      <c r="D22" s="41"/>
      <c r="E22" s="27"/>
      <c r="F22" s="39" t="b">
        <f t="shared" ref="F22:F28" si="4">K46</f>
        <v>0</v>
      </c>
      <c r="G22" s="52" t="s">
        <v>13</v>
      </c>
      <c r="H22" s="41"/>
      <c r="I22" s="41"/>
      <c r="K22" s="5">
        <f>IF(K20=0,"",IF(K20&lt;$G$9,K20+1,IF(K20=$G$9,"")))</f>
        <v>46215</v>
      </c>
      <c r="L22" s="3" t="s">
        <v>13</v>
      </c>
    </row>
    <row r="23" spans="1:12" ht="18" customHeight="1" x14ac:dyDescent="0.2">
      <c r="A23" s="24">
        <f t="shared" si="3"/>
        <v>46216</v>
      </c>
      <c r="B23" s="53" t="s">
        <v>14</v>
      </c>
      <c r="C23" s="45"/>
      <c r="D23" s="46"/>
      <c r="E23" s="27"/>
      <c r="F23" s="24" t="b">
        <f t="shared" si="4"/>
        <v>0</v>
      </c>
      <c r="G23" s="53" t="s">
        <v>14</v>
      </c>
      <c r="H23" s="46"/>
      <c r="I23" s="46"/>
      <c r="K23" s="5">
        <f>IF(K22=0,"",IF(K22&lt;$G$9,K22+1,IF(K22=$G$9,"")))</f>
        <v>46216</v>
      </c>
      <c r="L23" s="3" t="s">
        <v>14</v>
      </c>
    </row>
    <row r="24" spans="1:12" ht="18" customHeight="1" x14ac:dyDescent="0.2">
      <c r="A24" s="24">
        <f t="shared" si="3"/>
        <v>46217</v>
      </c>
      <c r="B24" s="53" t="s">
        <v>15</v>
      </c>
      <c r="C24" s="45"/>
      <c r="D24" s="46"/>
      <c r="E24" s="27"/>
      <c r="F24" s="24" t="b">
        <f t="shared" si="4"/>
        <v>0</v>
      </c>
      <c r="G24" s="53" t="s">
        <v>15</v>
      </c>
      <c r="H24" s="46"/>
      <c r="I24" s="46"/>
      <c r="K24" s="5">
        <f t="shared" ref="K24:K28" si="5">IF(K23=0,"",IF(K23&lt;$G$9,K23+1,IF(K23=$G$9,"")))</f>
        <v>46217</v>
      </c>
      <c r="L24" s="3" t="s">
        <v>15</v>
      </c>
    </row>
    <row r="25" spans="1:12" ht="18" customHeight="1" x14ac:dyDescent="0.2">
      <c r="A25" s="24">
        <f t="shared" si="3"/>
        <v>46218</v>
      </c>
      <c r="B25" s="53" t="s">
        <v>16</v>
      </c>
      <c r="C25" s="45"/>
      <c r="D25" s="46"/>
      <c r="E25" s="27"/>
      <c r="F25" s="24" t="b">
        <f t="shared" si="4"/>
        <v>0</v>
      </c>
      <c r="G25" s="53" t="s">
        <v>16</v>
      </c>
      <c r="H25" s="46"/>
      <c r="I25" s="46"/>
      <c r="K25" s="5">
        <f t="shared" si="5"/>
        <v>46218</v>
      </c>
      <c r="L25" s="3" t="s">
        <v>16</v>
      </c>
    </row>
    <row r="26" spans="1:12" ht="18" customHeight="1" x14ac:dyDescent="0.2">
      <c r="A26" s="24">
        <f t="shared" si="3"/>
        <v>46219</v>
      </c>
      <c r="B26" s="53" t="s">
        <v>17</v>
      </c>
      <c r="C26" s="45"/>
      <c r="D26" s="46"/>
      <c r="E26" s="27"/>
      <c r="F26" s="24" t="b">
        <f t="shared" si="4"/>
        <v>0</v>
      </c>
      <c r="G26" s="53" t="s">
        <v>17</v>
      </c>
      <c r="H26" s="46"/>
      <c r="I26" s="46"/>
      <c r="K26" s="5">
        <f t="shared" si="5"/>
        <v>46219</v>
      </c>
      <c r="L26" s="3" t="s">
        <v>17</v>
      </c>
    </row>
    <row r="27" spans="1:12" ht="18" customHeight="1" x14ac:dyDescent="0.2">
      <c r="A27" s="24">
        <f t="shared" si="3"/>
        <v>46220</v>
      </c>
      <c r="B27" s="53" t="s">
        <v>18</v>
      </c>
      <c r="C27" s="45"/>
      <c r="D27" s="46"/>
      <c r="E27" s="27"/>
      <c r="F27" s="24" t="b">
        <f t="shared" si="4"/>
        <v>0</v>
      </c>
      <c r="G27" s="53" t="s">
        <v>18</v>
      </c>
      <c r="H27" s="46"/>
      <c r="I27" s="46"/>
      <c r="K27" s="5">
        <f t="shared" si="5"/>
        <v>46220</v>
      </c>
      <c r="L27" s="3" t="s">
        <v>18</v>
      </c>
    </row>
    <row r="28" spans="1:12" ht="18" customHeight="1" thickBot="1" x14ac:dyDescent="0.25">
      <c r="A28" s="25">
        <f t="shared" si="3"/>
        <v>46221</v>
      </c>
      <c r="B28" s="54" t="s">
        <v>19</v>
      </c>
      <c r="C28" s="48"/>
      <c r="D28" s="49"/>
      <c r="E28" s="27"/>
      <c r="F28" s="25" t="b">
        <f t="shared" si="4"/>
        <v>0</v>
      </c>
      <c r="G28" s="54" t="s">
        <v>19</v>
      </c>
      <c r="H28" s="49"/>
      <c r="I28" s="49"/>
      <c r="K28" s="5">
        <f t="shared" si="5"/>
        <v>46221</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46222</v>
      </c>
      <c r="B30" s="52" t="s">
        <v>13</v>
      </c>
      <c r="C30" s="43"/>
      <c r="D30" s="41"/>
      <c r="E30" s="27"/>
      <c r="F30" s="13" t="s">
        <v>29</v>
      </c>
      <c r="G30" s="26"/>
      <c r="H30" s="28">
        <f>(C21+C29+C37+H21+H29)-C13</f>
        <v>0</v>
      </c>
      <c r="I30" s="28">
        <f>D21+D29+D37+I21+I29</f>
        <v>0</v>
      </c>
      <c r="K30" s="5">
        <f>IF(K28=0,"",IF(K28&lt;$G$9,K28+1,IF(K28=$G$9,"")))</f>
        <v>46222</v>
      </c>
      <c r="L30" s="3" t="s">
        <v>13</v>
      </c>
    </row>
    <row r="31" spans="1:12" ht="18" customHeight="1" thickTop="1" x14ac:dyDescent="0.2">
      <c r="A31" s="24">
        <f t="shared" si="6"/>
        <v>46223</v>
      </c>
      <c r="B31" s="53" t="s">
        <v>14</v>
      </c>
      <c r="C31" s="45"/>
      <c r="D31" s="46"/>
      <c r="E31" s="27"/>
      <c r="F31" s="190" t="s">
        <v>32</v>
      </c>
      <c r="G31" s="191"/>
      <c r="H31" s="191"/>
      <c r="I31" s="192"/>
      <c r="K31" s="5">
        <f>IF(K30=0,"",IF(K30&lt;$G$9,K30+1,IF(K30=$G$9,"")))</f>
        <v>46223</v>
      </c>
      <c r="L31" s="3" t="s">
        <v>14</v>
      </c>
    </row>
    <row r="32" spans="1:12" ht="18" customHeight="1" x14ac:dyDescent="0.2">
      <c r="A32" s="24">
        <f t="shared" si="6"/>
        <v>46224</v>
      </c>
      <c r="B32" s="53" t="s">
        <v>15</v>
      </c>
      <c r="C32" s="45"/>
      <c r="D32" s="46"/>
      <c r="E32" s="27"/>
      <c r="F32" s="193"/>
      <c r="G32" s="194"/>
      <c r="H32" s="194"/>
      <c r="I32" s="195"/>
      <c r="K32" s="5">
        <f t="shared" ref="K32:K36" si="7">IF(K31=0,"",IF(K31&lt;$G$9,K31+1,IF(K31=$G$9,"")))</f>
        <v>46224</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JnFfuBmLn+rRs7/swzmShCbRm3dLj6OgkXMiYDJlVU7O0DVIaj68I5o74GO6/0G3Q3WsiJDE+9N2MJgOHoqhPA==" saltValue="br4AufuNKvVW1zsm0dZtm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67" priority="38" operator="equal">
      <formula>FALSE</formula>
    </cfRule>
  </conditionalFormatting>
  <conditionalFormatting sqref="A14:A20">
    <cfRule type="containsText" dxfId="366" priority="21" operator="containsText" text="FALSE">
      <formula>NOT(ISERROR(SEARCH("FALSE",A14)))</formula>
    </cfRule>
  </conditionalFormatting>
  <conditionalFormatting sqref="A22">
    <cfRule type="cellIs" dxfId="365" priority="8" operator="equal">
      <formula>FALSE</formula>
    </cfRule>
  </conditionalFormatting>
  <conditionalFormatting sqref="A22:A28">
    <cfRule type="containsText" dxfId="364" priority="7" operator="containsText" text="FALSE">
      <formula>NOT(ISERROR(SEARCH("FALSE",A22)))</formula>
    </cfRule>
  </conditionalFormatting>
  <conditionalFormatting sqref="A29:A30">
    <cfRule type="cellIs" dxfId="363" priority="12" operator="equal">
      <formula>FALSE</formula>
    </cfRule>
  </conditionalFormatting>
  <conditionalFormatting sqref="A30:A36">
    <cfRule type="containsText" dxfId="362" priority="11" operator="containsText" text="FALSE">
      <formula>NOT(ISERROR(SEARCH("FALSE",A30)))</formula>
    </cfRule>
  </conditionalFormatting>
  <conditionalFormatting sqref="B22:B28">
    <cfRule type="cellIs" dxfId="361" priority="17" operator="equal">
      <formula>FALSE</formula>
    </cfRule>
  </conditionalFormatting>
  <conditionalFormatting sqref="B30:B36">
    <cfRule type="cellIs" dxfId="360" priority="9" operator="equal">
      <formula>FALSE</formula>
    </cfRule>
  </conditionalFormatting>
  <conditionalFormatting sqref="B8:D10">
    <cfRule type="cellIs" dxfId="359" priority="1" operator="equal">
      <formula>0</formula>
    </cfRule>
  </conditionalFormatting>
  <conditionalFormatting sqref="F14">
    <cfRule type="cellIs" dxfId="358" priority="20" operator="equal">
      <formula>FALSE</formula>
    </cfRule>
  </conditionalFormatting>
  <conditionalFormatting sqref="F14:F20">
    <cfRule type="containsText" dxfId="357" priority="19" operator="containsText" text="FALSE">
      <formula>NOT(ISERROR(SEARCH("FALSE",F14)))</formula>
    </cfRule>
  </conditionalFormatting>
  <conditionalFormatting sqref="F22">
    <cfRule type="cellIs" dxfId="356" priority="6" operator="equal">
      <formula>FALSE</formula>
    </cfRule>
  </conditionalFormatting>
  <conditionalFormatting sqref="F22:F28">
    <cfRule type="containsText" dxfId="355" priority="5" operator="containsText" text="FALSE">
      <formula>NOT(ISERROR(SEARCH("FALSE",F22)))</formula>
    </cfRule>
  </conditionalFormatting>
  <conditionalFormatting sqref="F29:F30">
    <cfRule type="cellIs" dxfId="354" priority="3" operator="equal">
      <formula>FALSE</formula>
    </cfRule>
  </conditionalFormatting>
  <conditionalFormatting sqref="G22:G28">
    <cfRule type="cellIs" dxfId="353" priority="15" operator="equal">
      <formula>FALSE</formula>
    </cfRule>
  </conditionalFormatting>
  <conditionalFormatting sqref="K13:L52">
    <cfRule type="cellIs" dxfId="352"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300-000000000000}"/>
    <dataValidation allowBlank="1" showInputMessage="1" showErrorMessage="1" prompt="Enter your Name into this field and it will populate to all the other time reports in this workbook." sqref="B9 J9" xr:uid="{00000000-0002-0000-0300-000001000000}"/>
    <dataValidation allowBlank="1" showInputMessage="1" showErrorMessage="1" prompt="Enter your Department Name into this field and it will populate to all the other time reports in this workbook." sqref="B10 J10" xr:uid="{00000000-0002-0000-0300-000002000000}"/>
    <dataValidation allowBlank="1" showInputMessage="1" showErrorMessage="1" prompt="Enter your MSU ID into this field and it will populate to all the other time reports in this workbook." sqref="B8:D8" xr:uid="{EA9809CA-42CD-4D44-9E9E-49EEAD51F9C2}"/>
  </dataValidations>
  <printOptions horizontalCentered="1"/>
  <pageMargins left="0" right="0" top="0.5" bottom="0.5" header="0.3" footer="0.3"/>
  <pageSetup scale="92" orientation="portrait" r:id="rId1"/>
  <headerFooter>
    <oddFooter>&amp;RMay-2018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Schedule'!$K$8</f>
        <v>46225</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Schedule'!$L$8</f>
        <v>46238</v>
      </c>
      <c r="H9" s="183"/>
      <c r="I9" s="183"/>
      <c r="J9" s="35"/>
    </row>
    <row r="10" spans="1:12" ht="18" customHeight="1" thickBot="1" x14ac:dyDescent="0.25">
      <c r="A10" s="30" t="s">
        <v>7</v>
      </c>
      <c r="B10" s="189">
        <f>'June 19, 2026 - July 5, 2026'!$B$10</f>
        <v>0</v>
      </c>
      <c r="C10" s="189"/>
      <c r="D10" s="189"/>
      <c r="E10" s="4"/>
      <c r="F10" s="30" t="s">
        <v>8</v>
      </c>
      <c r="G10" s="184">
        <f>'Payroll Schedule'!$B$8</f>
        <v>15</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62">
        <f>'July 6, 2026 - July 21, 2026'!$C$37</f>
        <v>0</v>
      </c>
      <c r="D13" s="62"/>
      <c r="E13" s="20"/>
      <c r="F13" s="21"/>
      <c r="G13" s="22"/>
      <c r="H13" s="23"/>
      <c r="I13" s="23"/>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46225</v>
      </c>
      <c r="B17" s="44" t="s">
        <v>16</v>
      </c>
      <c r="C17" s="45"/>
      <c r="D17" s="68"/>
      <c r="E17" s="27"/>
      <c r="F17" s="24" t="b">
        <f t="shared" si="1"/>
        <v>0</v>
      </c>
      <c r="G17" s="44" t="s">
        <v>16</v>
      </c>
      <c r="H17" s="46"/>
      <c r="I17" s="46"/>
      <c r="K17" s="5">
        <f t="shared" si="2"/>
        <v>46225</v>
      </c>
      <c r="L17" s="3" t="s">
        <v>16</v>
      </c>
    </row>
    <row r="18" spans="1:12" ht="18" customHeight="1" x14ac:dyDescent="0.2">
      <c r="A18" s="24">
        <f t="shared" si="0"/>
        <v>46226</v>
      </c>
      <c r="B18" s="44" t="s">
        <v>17</v>
      </c>
      <c r="C18" s="45"/>
      <c r="D18" s="68"/>
      <c r="E18" s="27"/>
      <c r="F18" s="24" t="b">
        <f t="shared" si="1"/>
        <v>0</v>
      </c>
      <c r="G18" s="44" t="s">
        <v>17</v>
      </c>
      <c r="H18" s="46"/>
      <c r="I18" s="46"/>
      <c r="K18" s="5">
        <f t="shared" si="2"/>
        <v>46226</v>
      </c>
      <c r="L18" s="3" t="s">
        <v>17</v>
      </c>
    </row>
    <row r="19" spans="1:12" ht="18" customHeight="1" x14ac:dyDescent="0.2">
      <c r="A19" s="24">
        <f t="shared" si="0"/>
        <v>46227</v>
      </c>
      <c r="B19" s="44" t="s">
        <v>18</v>
      </c>
      <c r="C19" s="45"/>
      <c r="D19" s="68"/>
      <c r="E19" s="27"/>
      <c r="F19" s="24" t="b">
        <f t="shared" si="1"/>
        <v>0</v>
      </c>
      <c r="G19" s="44" t="s">
        <v>18</v>
      </c>
      <c r="H19" s="46"/>
      <c r="I19" s="46"/>
      <c r="K19" s="5">
        <f t="shared" si="2"/>
        <v>46227</v>
      </c>
      <c r="L19" s="3" t="s">
        <v>18</v>
      </c>
    </row>
    <row r="20" spans="1:12" ht="18" customHeight="1" thickBot="1" x14ac:dyDescent="0.25">
      <c r="A20" s="25">
        <f t="shared" si="0"/>
        <v>46228</v>
      </c>
      <c r="B20" s="47" t="s">
        <v>19</v>
      </c>
      <c r="C20" s="48"/>
      <c r="D20" s="69"/>
      <c r="E20" s="27"/>
      <c r="F20" s="25" t="b">
        <f t="shared" si="1"/>
        <v>0</v>
      </c>
      <c r="G20" s="47" t="s">
        <v>19</v>
      </c>
      <c r="H20" s="49"/>
      <c r="I20" s="49"/>
      <c r="K20" s="5">
        <f t="shared" si="2"/>
        <v>46228</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46229</v>
      </c>
      <c r="B22" s="52" t="s">
        <v>13</v>
      </c>
      <c r="C22" s="43"/>
      <c r="D22" s="70"/>
      <c r="E22" s="27"/>
      <c r="F22" s="39" t="b">
        <f t="shared" ref="F22:F28" si="4">K46</f>
        <v>0</v>
      </c>
      <c r="G22" s="52" t="s">
        <v>13</v>
      </c>
      <c r="H22" s="41"/>
      <c r="I22" s="41"/>
      <c r="K22" s="5">
        <f>IF(K20=0,"",IF(K20&lt;$G$9,K20+1,IF(K20=$G$9,"")))</f>
        <v>46229</v>
      </c>
      <c r="L22" s="3" t="s">
        <v>13</v>
      </c>
    </row>
    <row r="23" spans="1:12" ht="18" customHeight="1" x14ac:dyDescent="0.2">
      <c r="A23" s="24">
        <f t="shared" si="3"/>
        <v>46230</v>
      </c>
      <c r="B23" s="53" t="s">
        <v>14</v>
      </c>
      <c r="C23" s="45"/>
      <c r="D23" s="68"/>
      <c r="E23" s="27"/>
      <c r="F23" s="24" t="b">
        <f t="shared" si="4"/>
        <v>0</v>
      </c>
      <c r="G23" s="53" t="s">
        <v>14</v>
      </c>
      <c r="H23" s="46"/>
      <c r="I23" s="46"/>
      <c r="K23" s="5">
        <f>IF(K22=0,"",IF(K22&lt;$G$9,K22+1,IF(K22=$G$9,"")))</f>
        <v>46230</v>
      </c>
      <c r="L23" s="3" t="s">
        <v>14</v>
      </c>
    </row>
    <row r="24" spans="1:12" ht="18" customHeight="1" x14ac:dyDescent="0.2">
      <c r="A24" s="24">
        <f t="shared" si="3"/>
        <v>46231</v>
      </c>
      <c r="B24" s="53" t="s">
        <v>15</v>
      </c>
      <c r="C24" s="45"/>
      <c r="D24" s="68"/>
      <c r="E24" s="27"/>
      <c r="F24" s="24" t="b">
        <f t="shared" si="4"/>
        <v>0</v>
      </c>
      <c r="G24" s="53" t="s">
        <v>15</v>
      </c>
      <c r="H24" s="46"/>
      <c r="I24" s="46"/>
      <c r="K24" s="5">
        <f t="shared" ref="K24:K28" si="5">IF(K23=0,"",IF(K23&lt;$G$9,K23+1,IF(K23=$G$9,"")))</f>
        <v>46231</v>
      </c>
      <c r="L24" s="3" t="s">
        <v>15</v>
      </c>
    </row>
    <row r="25" spans="1:12" ht="18" customHeight="1" x14ac:dyDescent="0.2">
      <c r="A25" s="24">
        <f t="shared" si="3"/>
        <v>46232</v>
      </c>
      <c r="B25" s="53" t="s">
        <v>16</v>
      </c>
      <c r="C25" s="45"/>
      <c r="D25" s="68"/>
      <c r="E25" s="27"/>
      <c r="F25" s="24" t="b">
        <f t="shared" si="4"/>
        <v>0</v>
      </c>
      <c r="G25" s="53" t="s">
        <v>16</v>
      </c>
      <c r="H25" s="46"/>
      <c r="I25" s="46"/>
      <c r="K25" s="5">
        <f t="shared" si="5"/>
        <v>46232</v>
      </c>
      <c r="L25" s="3" t="s">
        <v>16</v>
      </c>
    </row>
    <row r="26" spans="1:12" ht="18" customHeight="1" x14ac:dyDescent="0.2">
      <c r="A26" s="24">
        <f t="shared" si="3"/>
        <v>46233</v>
      </c>
      <c r="B26" s="53" t="s">
        <v>17</v>
      </c>
      <c r="C26" s="45"/>
      <c r="D26" s="68"/>
      <c r="E26" s="27"/>
      <c r="F26" s="24" t="b">
        <f t="shared" si="4"/>
        <v>0</v>
      </c>
      <c r="G26" s="53" t="s">
        <v>17</v>
      </c>
      <c r="H26" s="46"/>
      <c r="I26" s="46"/>
      <c r="K26" s="5">
        <f t="shared" si="5"/>
        <v>46233</v>
      </c>
      <c r="L26" s="3" t="s">
        <v>17</v>
      </c>
    </row>
    <row r="27" spans="1:12" ht="18" customHeight="1" x14ac:dyDescent="0.2">
      <c r="A27" s="24">
        <f t="shared" si="3"/>
        <v>46234</v>
      </c>
      <c r="B27" s="53" t="s">
        <v>18</v>
      </c>
      <c r="C27" s="45"/>
      <c r="D27" s="68"/>
      <c r="E27" s="27"/>
      <c r="F27" s="24" t="b">
        <f t="shared" si="4"/>
        <v>0</v>
      </c>
      <c r="G27" s="53" t="s">
        <v>18</v>
      </c>
      <c r="H27" s="46"/>
      <c r="I27" s="46"/>
      <c r="K27" s="5">
        <f t="shared" si="5"/>
        <v>46234</v>
      </c>
      <c r="L27" s="3" t="s">
        <v>18</v>
      </c>
    </row>
    <row r="28" spans="1:12" ht="18" customHeight="1" thickBot="1" x14ac:dyDescent="0.25">
      <c r="A28" s="25">
        <f t="shared" si="3"/>
        <v>46235</v>
      </c>
      <c r="B28" s="54" t="s">
        <v>19</v>
      </c>
      <c r="C28" s="48"/>
      <c r="D28" s="69"/>
      <c r="E28" s="27"/>
      <c r="F28" s="25" t="b">
        <f t="shared" si="4"/>
        <v>0</v>
      </c>
      <c r="G28" s="54" t="s">
        <v>19</v>
      </c>
      <c r="H28" s="49"/>
      <c r="I28" s="49"/>
      <c r="K28" s="5">
        <f t="shared" si="5"/>
        <v>46235</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46236</v>
      </c>
      <c r="B30" s="52" t="s">
        <v>13</v>
      </c>
      <c r="C30" s="43"/>
      <c r="D30" s="70"/>
      <c r="E30" s="27"/>
      <c r="F30" s="13" t="s">
        <v>29</v>
      </c>
      <c r="G30" s="26"/>
      <c r="H30" s="28">
        <f>(C21+C29+C37+H21+H29)-C13</f>
        <v>0</v>
      </c>
      <c r="I30" s="28">
        <f>D21+D29+D37+I21+I29</f>
        <v>0</v>
      </c>
      <c r="K30" s="5">
        <f>IF(K28=0,"",IF(K28&lt;$G$9,K28+1,IF(K28=$G$9,"")))</f>
        <v>46236</v>
      </c>
      <c r="L30" s="3" t="s">
        <v>13</v>
      </c>
    </row>
    <row r="31" spans="1:12" ht="18" customHeight="1" thickTop="1" x14ac:dyDescent="0.2">
      <c r="A31" s="24">
        <f t="shared" si="6"/>
        <v>46237</v>
      </c>
      <c r="B31" s="53" t="s">
        <v>14</v>
      </c>
      <c r="C31" s="45"/>
      <c r="D31" s="68"/>
      <c r="E31" s="27"/>
      <c r="F31" s="190" t="s">
        <v>32</v>
      </c>
      <c r="G31" s="191"/>
      <c r="H31" s="191"/>
      <c r="I31" s="192"/>
      <c r="K31" s="5">
        <f>IF(K30=0,"",IF(K30&lt;$G$9,K30+1,IF(K30=$G$9,"")))</f>
        <v>46237</v>
      </c>
      <c r="L31" s="3" t="s">
        <v>14</v>
      </c>
    </row>
    <row r="32" spans="1:12" ht="18" customHeight="1" x14ac:dyDescent="0.2">
      <c r="A32" s="24">
        <f t="shared" si="6"/>
        <v>46238</v>
      </c>
      <c r="B32" s="53" t="s">
        <v>15</v>
      </c>
      <c r="C32" s="45"/>
      <c r="D32" s="46"/>
      <c r="E32" s="27"/>
      <c r="F32" s="193"/>
      <c r="G32" s="194"/>
      <c r="H32" s="194"/>
      <c r="I32" s="195"/>
      <c r="K32" s="5">
        <f t="shared" ref="K32:K36" si="7">IF(K31=0,"",IF(K31&lt;$G$9,K31+1,IF(K31=$G$9,"")))</f>
        <v>46238</v>
      </c>
      <c r="L32" s="3" t="s">
        <v>15</v>
      </c>
    </row>
    <row r="33" spans="1:12" ht="18" customHeight="1" x14ac:dyDescent="0.2">
      <c r="A33" s="24" t="str">
        <f t="shared" si="6"/>
        <v/>
      </c>
      <c r="B33" s="53" t="s">
        <v>16</v>
      </c>
      <c r="C33" s="46"/>
      <c r="D33" s="46"/>
      <c r="E33" s="27"/>
      <c r="F33" s="193"/>
      <c r="G33" s="194"/>
      <c r="H33" s="194"/>
      <c r="I33" s="195"/>
      <c r="K33" s="5" t="str">
        <f t="shared" si="7"/>
        <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R+lbjEFnuIt6wBq4VBInS9bdiy0IRQxzUSzZ5F7gp7A+Dj8C25JvSqv/miOl1fIijmkus+gtsxGREBUbH8TgMg==" saltValue="XXb+H56l5K4hHlimrt1QkQ=="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51" priority="38" operator="equal">
      <formula>FALSE</formula>
    </cfRule>
  </conditionalFormatting>
  <conditionalFormatting sqref="A14:A20">
    <cfRule type="containsText" dxfId="350" priority="21" operator="containsText" text="FALSE">
      <formula>NOT(ISERROR(SEARCH("FALSE",A14)))</formula>
    </cfRule>
  </conditionalFormatting>
  <conditionalFormatting sqref="A22">
    <cfRule type="cellIs" dxfId="349" priority="8" operator="equal">
      <formula>FALSE</formula>
    </cfRule>
  </conditionalFormatting>
  <conditionalFormatting sqref="A22:A28">
    <cfRule type="containsText" dxfId="348" priority="7" operator="containsText" text="FALSE">
      <formula>NOT(ISERROR(SEARCH("FALSE",A22)))</formula>
    </cfRule>
  </conditionalFormatting>
  <conditionalFormatting sqref="A29:A30">
    <cfRule type="cellIs" dxfId="347" priority="12" operator="equal">
      <formula>FALSE</formula>
    </cfRule>
  </conditionalFormatting>
  <conditionalFormatting sqref="A30:A36">
    <cfRule type="containsText" dxfId="346" priority="11" operator="containsText" text="FALSE">
      <formula>NOT(ISERROR(SEARCH("FALSE",A30)))</formula>
    </cfRule>
  </conditionalFormatting>
  <conditionalFormatting sqref="B22:B28">
    <cfRule type="cellIs" dxfId="345" priority="17" operator="equal">
      <formula>FALSE</formula>
    </cfRule>
  </conditionalFormatting>
  <conditionalFormatting sqref="B30:B36">
    <cfRule type="cellIs" dxfId="344" priority="9" operator="equal">
      <formula>FALSE</formula>
    </cfRule>
  </conditionalFormatting>
  <conditionalFormatting sqref="B8:D10">
    <cfRule type="cellIs" dxfId="343" priority="1" operator="equal">
      <formula>0</formula>
    </cfRule>
  </conditionalFormatting>
  <conditionalFormatting sqref="F14">
    <cfRule type="cellIs" dxfId="342" priority="20" operator="equal">
      <formula>FALSE</formula>
    </cfRule>
  </conditionalFormatting>
  <conditionalFormatting sqref="F14:F20">
    <cfRule type="containsText" dxfId="341" priority="19" operator="containsText" text="FALSE">
      <formula>NOT(ISERROR(SEARCH("FALSE",F14)))</formula>
    </cfRule>
  </conditionalFormatting>
  <conditionalFormatting sqref="F22">
    <cfRule type="cellIs" dxfId="340" priority="6" operator="equal">
      <formula>FALSE</formula>
    </cfRule>
  </conditionalFormatting>
  <conditionalFormatting sqref="F22:F28">
    <cfRule type="containsText" dxfId="339" priority="5" operator="containsText" text="FALSE">
      <formula>NOT(ISERROR(SEARCH("FALSE",F22)))</formula>
    </cfRule>
  </conditionalFormatting>
  <conditionalFormatting sqref="F29:F30">
    <cfRule type="cellIs" dxfId="338" priority="3" operator="equal">
      <formula>FALSE</formula>
    </cfRule>
  </conditionalFormatting>
  <conditionalFormatting sqref="G22:G28">
    <cfRule type="cellIs" dxfId="337" priority="15" operator="equal">
      <formula>FALSE</formula>
    </cfRule>
  </conditionalFormatting>
  <conditionalFormatting sqref="K13:L52">
    <cfRule type="cellIs" dxfId="336"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400-000000000000}"/>
    <dataValidation allowBlank="1" showInputMessage="1" showErrorMessage="1" prompt="Enter your Name into this field and it will populate to all the other time reports in this workbook." sqref="B9 J9" xr:uid="{00000000-0002-0000-0400-000001000000}"/>
    <dataValidation allowBlank="1" showInputMessage="1" showErrorMessage="1" prompt="Enter your MSU ID into this field and it will populate to all the other time re[prts in this workbook." sqref="J8" xr:uid="{00000000-0002-0000-0400-000002000000}"/>
    <dataValidation allowBlank="1" showInputMessage="1" showErrorMessage="1" prompt="Enter your MSU ID into this field and it will populate to all the other time reports in this workbook." sqref="B8:D8" xr:uid="{F1960FCB-AA3E-4CBE-B8CC-7B9B8C86D532}"/>
  </dataValidations>
  <printOptions horizontalCentered="1"/>
  <pageMargins left="0" right="0" top="0.5" bottom="0.5" header="0.3" footer="0.3"/>
  <pageSetup scale="92" orientation="portrait" r:id="rId1"/>
  <headerFooter>
    <oddFooter>&amp;RMay-2018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53"/>
  <sheetViews>
    <sheetView showGridLines="0" zoomScale="98" zoomScaleNormal="98" workbookViewId="0">
      <pane ySplit="13" topLeftCell="A14" activePane="bottomLeft" state="frozen"/>
      <selection activeCell="C17" sqref="C17"/>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Schedule'!$K$9</f>
        <v>46239</v>
      </c>
      <c r="H8" s="188"/>
      <c r="I8" s="188"/>
      <c r="J8" s="34"/>
      <c r="K8" s="10" t="str">
        <f>TEXT(G8,"dddd")</f>
        <v>Wednesday</v>
      </c>
    </row>
    <row r="9" spans="1:12" ht="18" customHeight="1" thickBot="1" x14ac:dyDescent="0.25">
      <c r="A9" s="30" t="s">
        <v>5</v>
      </c>
      <c r="B9" s="189">
        <f>'June 19, 2026 - July 5, 2026'!$B$9</f>
        <v>0</v>
      </c>
      <c r="C9" s="189"/>
      <c r="D9" s="189"/>
      <c r="E9" s="4"/>
      <c r="F9" s="30" t="s">
        <v>6</v>
      </c>
      <c r="G9" s="183">
        <f>'Payroll Schedule'!$L$9</f>
        <v>46253</v>
      </c>
      <c r="H9" s="183"/>
      <c r="I9" s="183"/>
      <c r="J9" s="35"/>
    </row>
    <row r="10" spans="1:12" ht="18" customHeight="1" thickBot="1" x14ac:dyDescent="0.25">
      <c r="A10" s="30" t="s">
        <v>7</v>
      </c>
      <c r="B10" s="189">
        <f>'June 19, 2026 - July 5, 2026'!$B$10</f>
        <v>0</v>
      </c>
      <c r="C10" s="189"/>
      <c r="D10" s="189"/>
      <c r="E10" s="4"/>
      <c r="F10" s="30" t="s">
        <v>8</v>
      </c>
      <c r="G10" s="184">
        <f>'Payroll Schedule'!$B$9</f>
        <v>16</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14">
        <f>'July 22, 2026 - Aug 4, 2026'!$C$37</f>
        <v>0</v>
      </c>
      <c r="D13" s="14"/>
      <c r="E13" s="20"/>
      <c r="F13" s="21"/>
      <c r="G13" s="22"/>
      <c r="H13" s="23"/>
      <c r="I13" s="23"/>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f t="shared" si="0"/>
        <v>46239</v>
      </c>
      <c r="B17" s="44" t="s">
        <v>16</v>
      </c>
      <c r="C17" s="45"/>
      <c r="D17" s="68"/>
      <c r="E17" s="27"/>
      <c r="F17" s="24" t="b">
        <f t="shared" si="1"/>
        <v>0</v>
      </c>
      <c r="G17" s="44" t="s">
        <v>16</v>
      </c>
      <c r="H17" s="46"/>
      <c r="I17" s="46"/>
      <c r="K17" s="5">
        <f t="shared" si="2"/>
        <v>46239</v>
      </c>
      <c r="L17" s="3" t="s">
        <v>16</v>
      </c>
    </row>
    <row r="18" spans="1:12" ht="18" customHeight="1" x14ac:dyDescent="0.2">
      <c r="A18" s="24">
        <f t="shared" si="0"/>
        <v>46240</v>
      </c>
      <c r="B18" s="44" t="s">
        <v>17</v>
      </c>
      <c r="C18" s="45"/>
      <c r="D18" s="68"/>
      <c r="E18" s="27"/>
      <c r="F18" s="24" t="b">
        <f t="shared" si="1"/>
        <v>0</v>
      </c>
      <c r="G18" s="44" t="s">
        <v>17</v>
      </c>
      <c r="H18" s="46"/>
      <c r="I18" s="46"/>
      <c r="K18" s="5">
        <f t="shared" si="2"/>
        <v>46240</v>
      </c>
      <c r="L18" s="3" t="s">
        <v>17</v>
      </c>
    </row>
    <row r="19" spans="1:12" ht="18" customHeight="1" x14ac:dyDescent="0.2">
      <c r="A19" s="24">
        <f t="shared" si="0"/>
        <v>46241</v>
      </c>
      <c r="B19" s="44" t="s">
        <v>18</v>
      </c>
      <c r="C19" s="45"/>
      <c r="D19" s="68"/>
      <c r="E19" s="27"/>
      <c r="F19" s="24" t="b">
        <f t="shared" si="1"/>
        <v>0</v>
      </c>
      <c r="G19" s="44" t="s">
        <v>18</v>
      </c>
      <c r="H19" s="46"/>
      <c r="I19" s="46"/>
      <c r="K19" s="5">
        <f t="shared" si="2"/>
        <v>46241</v>
      </c>
      <c r="L19" s="3" t="s">
        <v>18</v>
      </c>
    </row>
    <row r="20" spans="1:12" ht="18" customHeight="1" thickBot="1" x14ac:dyDescent="0.25">
      <c r="A20" s="25">
        <f t="shared" si="0"/>
        <v>46242</v>
      </c>
      <c r="B20" s="47" t="s">
        <v>19</v>
      </c>
      <c r="C20" s="48"/>
      <c r="D20" s="69"/>
      <c r="E20" s="27"/>
      <c r="F20" s="25" t="b">
        <f t="shared" si="1"/>
        <v>0</v>
      </c>
      <c r="G20" s="47" t="s">
        <v>19</v>
      </c>
      <c r="H20" s="49"/>
      <c r="I20" s="49"/>
      <c r="K20" s="5">
        <f t="shared" si="2"/>
        <v>46242</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46243</v>
      </c>
      <c r="B22" s="52" t="s">
        <v>13</v>
      </c>
      <c r="C22" s="43"/>
      <c r="D22" s="70"/>
      <c r="E22" s="27"/>
      <c r="F22" s="39" t="b">
        <f t="shared" ref="F22:F28" si="4">K46</f>
        <v>0</v>
      </c>
      <c r="G22" s="52" t="s">
        <v>13</v>
      </c>
      <c r="H22" s="41"/>
      <c r="I22" s="41"/>
      <c r="K22" s="5">
        <f>IF(K20=0,"",IF(K20&lt;$G$9,K20+1,IF(K20=$G$9,"")))</f>
        <v>46243</v>
      </c>
      <c r="L22" s="3" t="s">
        <v>13</v>
      </c>
    </row>
    <row r="23" spans="1:12" ht="18" customHeight="1" x14ac:dyDescent="0.2">
      <c r="A23" s="24">
        <f t="shared" si="3"/>
        <v>46244</v>
      </c>
      <c r="B23" s="53" t="s">
        <v>14</v>
      </c>
      <c r="C23" s="45"/>
      <c r="D23" s="68"/>
      <c r="E23" s="27"/>
      <c r="F23" s="24" t="b">
        <f t="shared" si="4"/>
        <v>0</v>
      </c>
      <c r="G23" s="53" t="s">
        <v>14</v>
      </c>
      <c r="H23" s="46"/>
      <c r="I23" s="46"/>
      <c r="K23" s="5">
        <f>IF(K22=0,"",IF(K22&lt;$G$9,K22+1,IF(K22=$G$9,"")))</f>
        <v>46244</v>
      </c>
      <c r="L23" s="3" t="s">
        <v>14</v>
      </c>
    </row>
    <row r="24" spans="1:12" ht="18" customHeight="1" x14ac:dyDescent="0.2">
      <c r="A24" s="24">
        <f t="shared" si="3"/>
        <v>46245</v>
      </c>
      <c r="B24" s="53" t="s">
        <v>15</v>
      </c>
      <c r="C24" s="45"/>
      <c r="D24" s="68"/>
      <c r="E24" s="27"/>
      <c r="F24" s="24" t="b">
        <f t="shared" si="4"/>
        <v>0</v>
      </c>
      <c r="G24" s="53" t="s">
        <v>15</v>
      </c>
      <c r="H24" s="46"/>
      <c r="I24" s="46"/>
      <c r="K24" s="5">
        <f t="shared" ref="K24:K28" si="5">IF(K23=0,"",IF(K23&lt;$G$9,K23+1,IF(K23=$G$9,"")))</f>
        <v>46245</v>
      </c>
      <c r="L24" s="3" t="s">
        <v>15</v>
      </c>
    </row>
    <row r="25" spans="1:12" ht="18" customHeight="1" x14ac:dyDescent="0.2">
      <c r="A25" s="24">
        <f t="shared" si="3"/>
        <v>46246</v>
      </c>
      <c r="B25" s="53" t="s">
        <v>16</v>
      </c>
      <c r="C25" s="45"/>
      <c r="D25" s="68"/>
      <c r="E25" s="27"/>
      <c r="F25" s="24" t="b">
        <f t="shared" si="4"/>
        <v>0</v>
      </c>
      <c r="G25" s="53" t="s">
        <v>16</v>
      </c>
      <c r="H25" s="46"/>
      <c r="I25" s="46"/>
      <c r="K25" s="5">
        <f t="shared" si="5"/>
        <v>46246</v>
      </c>
      <c r="L25" s="3" t="s">
        <v>16</v>
      </c>
    </row>
    <row r="26" spans="1:12" ht="18" customHeight="1" x14ac:dyDescent="0.2">
      <c r="A26" s="24">
        <f t="shared" si="3"/>
        <v>46247</v>
      </c>
      <c r="B26" s="53" t="s">
        <v>17</v>
      </c>
      <c r="C26" s="45"/>
      <c r="D26" s="68"/>
      <c r="E26" s="27"/>
      <c r="F26" s="24" t="b">
        <f t="shared" si="4"/>
        <v>0</v>
      </c>
      <c r="G26" s="53" t="s">
        <v>17</v>
      </c>
      <c r="H26" s="46"/>
      <c r="I26" s="46"/>
      <c r="K26" s="5">
        <f t="shared" si="5"/>
        <v>46247</v>
      </c>
      <c r="L26" s="3" t="s">
        <v>17</v>
      </c>
    </row>
    <row r="27" spans="1:12" ht="18" customHeight="1" x14ac:dyDescent="0.2">
      <c r="A27" s="24">
        <f t="shared" si="3"/>
        <v>46248</v>
      </c>
      <c r="B27" s="53" t="s">
        <v>18</v>
      </c>
      <c r="C27" s="45"/>
      <c r="D27" s="68"/>
      <c r="E27" s="27"/>
      <c r="F27" s="24" t="b">
        <f t="shared" si="4"/>
        <v>0</v>
      </c>
      <c r="G27" s="53" t="s">
        <v>18</v>
      </c>
      <c r="H27" s="46"/>
      <c r="I27" s="46"/>
      <c r="K27" s="5">
        <f t="shared" si="5"/>
        <v>46248</v>
      </c>
      <c r="L27" s="3" t="s">
        <v>18</v>
      </c>
    </row>
    <row r="28" spans="1:12" ht="18" customHeight="1" thickBot="1" x14ac:dyDescent="0.25">
      <c r="A28" s="25">
        <f t="shared" si="3"/>
        <v>46249</v>
      </c>
      <c r="B28" s="54" t="s">
        <v>19</v>
      </c>
      <c r="C28" s="48"/>
      <c r="D28" s="69"/>
      <c r="E28" s="27"/>
      <c r="F28" s="25" t="b">
        <f t="shared" si="4"/>
        <v>0</v>
      </c>
      <c r="G28" s="54" t="s">
        <v>19</v>
      </c>
      <c r="H28" s="49"/>
      <c r="I28" s="49"/>
      <c r="K28" s="5">
        <f t="shared" si="5"/>
        <v>46249</v>
      </c>
      <c r="L28" s="3" t="s">
        <v>19</v>
      </c>
    </row>
    <row r="29" spans="1:12" ht="18" customHeight="1" thickTop="1" thickBot="1" x14ac:dyDescent="0.25">
      <c r="A29" s="12" t="s">
        <v>21</v>
      </c>
      <c r="B29" s="26"/>
      <c r="C29" s="28">
        <f>SUM(C22:C28)</f>
        <v>0</v>
      </c>
      <c r="D29" s="28">
        <f>IF(C29&gt;40,C29-40,0)</f>
        <v>0</v>
      </c>
      <c r="E29" s="27"/>
      <c r="F29" s="13" t="s">
        <v>24</v>
      </c>
      <c r="G29" s="26"/>
      <c r="H29" s="28">
        <f>SUM(H22:H28)</f>
        <v>0</v>
      </c>
      <c r="I29" s="28">
        <f>IF(H29&gt;40,H29-40,0)</f>
        <v>0</v>
      </c>
      <c r="K29" s="6" t="s">
        <v>21</v>
      </c>
      <c r="L29" s="7"/>
    </row>
    <row r="30" spans="1:12" ht="18" customHeight="1" thickTop="1" thickBot="1" x14ac:dyDescent="0.25">
      <c r="A30" s="39">
        <f t="shared" ref="A30:A36" si="6">K30</f>
        <v>46250</v>
      </c>
      <c r="B30" s="52" t="s">
        <v>13</v>
      </c>
      <c r="C30" s="43"/>
      <c r="D30" s="70"/>
      <c r="E30" s="27"/>
      <c r="F30" s="13" t="s">
        <v>29</v>
      </c>
      <c r="G30" s="26"/>
      <c r="H30" s="28">
        <f>(C21+C29+C37+H21+H29)-C13</f>
        <v>0</v>
      </c>
      <c r="I30" s="28">
        <f>D21+D29+D37+I21+I29</f>
        <v>0</v>
      </c>
      <c r="K30" s="5">
        <f>IF(K28=0,"",IF(K28&lt;$G$9,K28+1,IF(K28=$G$9,"")))</f>
        <v>46250</v>
      </c>
      <c r="L30" s="3" t="s">
        <v>13</v>
      </c>
    </row>
    <row r="31" spans="1:12" ht="18" customHeight="1" thickTop="1" x14ac:dyDescent="0.2">
      <c r="A31" s="24">
        <f t="shared" si="6"/>
        <v>46251</v>
      </c>
      <c r="B31" s="53" t="s">
        <v>14</v>
      </c>
      <c r="C31" s="45"/>
      <c r="D31" s="68"/>
      <c r="E31" s="27"/>
      <c r="F31" s="190" t="s">
        <v>32</v>
      </c>
      <c r="G31" s="191"/>
      <c r="H31" s="191"/>
      <c r="I31" s="192"/>
      <c r="K31" s="5">
        <f>IF(K30=0,"",IF(K30&lt;$G$9,K30+1,IF(K30=$G$9,"")))</f>
        <v>46251</v>
      </c>
      <c r="L31" s="3" t="s">
        <v>14</v>
      </c>
    </row>
    <row r="32" spans="1:12" ht="18" customHeight="1" x14ac:dyDescent="0.2">
      <c r="A32" s="24">
        <f t="shared" si="6"/>
        <v>46252</v>
      </c>
      <c r="B32" s="53" t="s">
        <v>15</v>
      </c>
      <c r="C32" s="45"/>
      <c r="D32" s="68"/>
      <c r="E32" s="27"/>
      <c r="F32" s="193"/>
      <c r="G32" s="194"/>
      <c r="H32" s="194"/>
      <c r="I32" s="195"/>
      <c r="K32" s="5">
        <f t="shared" ref="K32:K36" si="7">IF(K31=0,"",IF(K31&lt;$G$9,K31+1,IF(K31=$G$9,"")))</f>
        <v>46252</v>
      </c>
      <c r="L32" s="3" t="s">
        <v>15</v>
      </c>
    </row>
    <row r="33" spans="1:12" ht="18" customHeight="1" x14ac:dyDescent="0.2">
      <c r="A33" s="24">
        <f t="shared" si="6"/>
        <v>46253</v>
      </c>
      <c r="B33" s="53" t="s">
        <v>16</v>
      </c>
      <c r="C33" s="45"/>
      <c r="D33" s="68"/>
      <c r="E33" s="27"/>
      <c r="F33" s="193"/>
      <c r="G33" s="194"/>
      <c r="H33" s="194"/>
      <c r="I33" s="195"/>
      <c r="K33" s="5">
        <f t="shared" si="7"/>
        <v>46253</v>
      </c>
      <c r="L33" s="3" t="s">
        <v>16</v>
      </c>
    </row>
    <row r="34" spans="1:12" ht="18" customHeight="1" x14ac:dyDescent="0.2">
      <c r="A34" s="24" t="str">
        <f t="shared" si="6"/>
        <v/>
      </c>
      <c r="B34" s="53" t="s">
        <v>17</v>
      </c>
      <c r="C34" s="46"/>
      <c r="D34" s="46"/>
      <c r="E34" s="27"/>
      <c r="F34" s="193"/>
      <c r="G34" s="194"/>
      <c r="H34" s="194"/>
      <c r="I34" s="195"/>
      <c r="K34" s="5" t="str">
        <f t="shared" si="7"/>
        <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13"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ifWTM9P+lneinD0AK/XzKSI2Ad019Y/w+epMlzv5oTugmYL8Zjs2QnmAefEyJ0hRmDwoYGmySY+QmaX9M0NBbQ==" saltValue="6QrN18HDPJm94OhdLpENvA=="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35" priority="38" operator="equal">
      <formula>FALSE</formula>
    </cfRule>
  </conditionalFormatting>
  <conditionalFormatting sqref="A14:A20">
    <cfRule type="containsText" dxfId="334" priority="21" operator="containsText" text="FALSE">
      <formula>NOT(ISERROR(SEARCH("FALSE",A14)))</formula>
    </cfRule>
  </conditionalFormatting>
  <conditionalFormatting sqref="A22">
    <cfRule type="cellIs" dxfId="333" priority="8" operator="equal">
      <formula>FALSE</formula>
    </cfRule>
  </conditionalFormatting>
  <conditionalFormatting sqref="A22:A28">
    <cfRule type="containsText" dxfId="332" priority="7" operator="containsText" text="FALSE">
      <formula>NOT(ISERROR(SEARCH("FALSE",A22)))</formula>
    </cfRule>
  </conditionalFormatting>
  <conditionalFormatting sqref="A29:A30">
    <cfRule type="cellIs" dxfId="331" priority="12" operator="equal">
      <formula>FALSE</formula>
    </cfRule>
  </conditionalFormatting>
  <conditionalFormatting sqref="A30:A36">
    <cfRule type="containsText" dxfId="330" priority="11" operator="containsText" text="FALSE">
      <formula>NOT(ISERROR(SEARCH("FALSE",A30)))</formula>
    </cfRule>
  </conditionalFormatting>
  <conditionalFormatting sqref="B22:B28">
    <cfRule type="cellIs" dxfId="329" priority="17" operator="equal">
      <formula>FALSE</formula>
    </cfRule>
  </conditionalFormatting>
  <conditionalFormatting sqref="B30:B36">
    <cfRule type="cellIs" dxfId="328" priority="9" operator="equal">
      <formula>FALSE</formula>
    </cfRule>
  </conditionalFormatting>
  <conditionalFormatting sqref="B8:D10">
    <cfRule type="cellIs" dxfId="327" priority="1" operator="equal">
      <formula>0</formula>
    </cfRule>
  </conditionalFormatting>
  <conditionalFormatting sqref="F14">
    <cfRule type="cellIs" dxfId="326" priority="20" operator="equal">
      <formula>FALSE</formula>
    </cfRule>
  </conditionalFormatting>
  <conditionalFormatting sqref="F14:F20">
    <cfRule type="containsText" dxfId="325" priority="19" operator="containsText" text="FALSE">
      <formula>NOT(ISERROR(SEARCH("FALSE",F14)))</formula>
    </cfRule>
  </conditionalFormatting>
  <conditionalFormatting sqref="F22">
    <cfRule type="cellIs" dxfId="324" priority="6" operator="equal">
      <formula>FALSE</formula>
    </cfRule>
  </conditionalFormatting>
  <conditionalFormatting sqref="F22:F28">
    <cfRule type="containsText" dxfId="323" priority="5" operator="containsText" text="FALSE">
      <formula>NOT(ISERROR(SEARCH("FALSE",F22)))</formula>
    </cfRule>
  </conditionalFormatting>
  <conditionalFormatting sqref="F29:F30">
    <cfRule type="cellIs" dxfId="322" priority="3" operator="equal">
      <formula>FALSE</formula>
    </cfRule>
  </conditionalFormatting>
  <conditionalFormatting sqref="G22:G28">
    <cfRule type="cellIs" dxfId="321" priority="15" operator="equal">
      <formula>FALSE</formula>
    </cfRule>
  </conditionalFormatting>
  <conditionalFormatting sqref="K13:L52">
    <cfRule type="cellIs" dxfId="32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500-000000000000}"/>
    <dataValidation allowBlank="1" showInputMessage="1" showErrorMessage="1" prompt="Enter your Name into this field and it will populate to all the other time reports in this workbook." sqref="B9 J9" xr:uid="{00000000-0002-0000-0500-000001000000}"/>
    <dataValidation allowBlank="1" showInputMessage="1" showErrorMessage="1" prompt="Enter your Department Name into this field and it will populate to all the other time reports in this workbook." sqref="B10 J10" xr:uid="{00000000-0002-0000-0500-000002000000}"/>
    <dataValidation allowBlank="1" showInputMessage="1" showErrorMessage="1" prompt="Enter your MSU ID into this field and it will populate to all the other time reports in this workbook." sqref="B8:D8" xr:uid="{45D4F259-3815-435C-9C66-C9848E00375B}"/>
  </dataValidations>
  <printOptions horizontalCentered="1"/>
  <pageMargins left="0" right="0" top="0.5" bottom="0.5" header="0.3" footer="0.3"/>
  <pageSetup scale="92" orientation="portrait" r:id="rId1"/>
  <headerFooter>
    <oddFooter>&amp;RMay-2018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3"/>
  <sheetViews>
    <sheetView showGridLines="0" zoomScale="98" zoomScaleNormal="98" workbookViewId="0">
      <pane ySplit="13" topLeftCell="A14" activePane="bottomLeft" state="frozen"/>
      <selection activeCell="C17" sqref="C17"/>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Schedule'!$K$11</f>
        <v>46254</v>
      </c>
      <c r="H8" s="188"/>
      <c r="I8" s="188"/>
      <c r="J8" s="34"/>
      <c r="K8" s="10" t="str">
        <f>TEXT(G8,"dddd")</f>
        <v>Thursday</v>
      </c>
    </row>
    <row r="9" spans="1:12" ht="18" customHeight="1" thickBot="1" x14ac:dyDescent="0.25">
      <c r="A9" s="30" t="s">
        <v>5</v>
      </c>
      <c r="B9" s="189">
        <f>'June 19, 2026 - July 5, 2026'!$B$9</f>
        <v>0</v>
      </c>
      <c r="C9" s="189"/>
      <c r="D9" s="189"/>
      <c r="E9" s="4"/>
      <c r="F9" s="30" t="s">
        <v>6</v>
      </c>
      <c r="G9" s="183">
        <f>'Payroll Schedule'!$L$11</f>
        <v>46267</v>
      </c>
      <c r="H9" s="183"/>
      <c r="I9" s="183"/>
      <c r="J9" s="35"/>
    </row>
    <row r="10" spans="1:12" ht="18" customHeight="1" thickBot="1" x14ac:dyDescent="0.25">
      <c r="A10" s="30" t="s">
        <v>7</v>
      </c>
      <c r="B10" s="189">
        <f>'June 19, 2026 - July 5, 2026'!$B$10</f>
        <v>0</v>
      </c>
      <c r="C10" s="189"/>
      <c r="D10" s="189"/>
      <c r="E10" s="4"/>
      <c r="F10" s="30" t="s">
        <v>8</v>
      </c>
      <c r="G10" s="184">
        <f>'Payroll Schedule'!$B$11</f>
        <v>17</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14">
        <f>'Aug 5, 2026 - Aug 19, 2026'!$C$37</f>
        <v>0</v>
      </c>
      <c r="D13" s="14"/>
      <c r="E13" s="20"/>
      <c r="F13" s="21"/>
      <c r="G13" s="22"/>
      <c r="H13" s="23"/>
      <c r="I13" s="23"/>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t="b">
        <f t="shared" si="0"/>
        <v>0</v>
      </c>
      <c r="B15" s="44" t="s">
        <v>14</v>
      </c>
      <c r="C15" s="46"/>
      <c r="D15" s="46"/>
      <c r="E15" s="27"/>
      <c r="F15" s="24" t="b">
        <f t="shared" si="1"/>
        <v>0</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t="b">
        <f t="shared" si="0"/>
        <v>0</v>
      </c>
      <c r="B17" s="44" t="s">
        <v>16</v>
      </c>
      <c r="C17" s="46"/>
      <c r="D17" s="68"/>
      <c r="E17" s="27"/>
      <c r="F17" s="24" t="b">
        <f t="shared" si="1"/>
        <v>0</v>
      </c>
      <c r="G17" s="44" t="s">
        <v>16</v>
      </c>
      <c r="H17" s="46"/>
      <c r="I17" s="46"/>
      <c r="K17" s="5" t="b">
        <f t="shared" si="2"/>
        <v>0</v>
      </c>
      <c r="L17" s="3" t="s">
        <v>16</v>
      </c>
    </row>
    <row r="18" spans="1:12" ht="18" customHeight="1" x14ac:dyDescent="0.2">
      <c r="A18" s="24">
        <f t="shared" si="0"/>
        <v>46254</v>
      </c>
      <c r="B18" s="44" t="s">
        <v>17</v>
      </c>
      <c r="C18" s="45"/>
      <c r="D18" s="68"/>
      <c r="E18" s="27"/>
      <c r="F18" s="24" t="b">
        <f t="shared" si="1"/>
        <v>0</v>
      </c>
      <c r="G18" s="44" t="s">
        <v>17</v>
      </c>
      <c r="H18" s="46"/>
      <c r="I18" s="46"/>
      <c r="K18" s="5">
        <f t="shared" si="2"/>
        <v>46254</v>
      </c>
      <c r="L18" s="3" t="s">
        <v>17</v>
      </c>
    </row>
    <row r="19" spans="1:12" ht="18" customHeight="1" x14ac:dyDescent="0.2">
      <c r="A19" s="24">
        <f t="shared" si="0"/>
        <v>46255</v>
      </c>
      <c r="B19" s="44" t="s">
        <v>18</v>
      </c>
      <c r="C19" s="45"/>
      <c r="D19" s="68"/>
      <c r="E19" s="27"/>
      <c r="F19" s="24" t="b">
        <f t="shared" si="1"/>
        <v>0</v>
      </c>
      <c r="G19" s="44" t="s">
        <v>18</v>
      </c>
      <c r="H19" s="46"/>
      <c r="I19" s="46"/>
      <c r="K19" s="5">
        <f t="shared" si="2"/>
        <v>46255</v>
      </c>
      <c r="L19" s="3" t="s">
        <v>18</v>
      </c>
    </row>
    <row r="20" spans="1:12" ht="18" customHeight="1" thickBot="1" x14ac:dyDescent="0.25">
      <c r="A20" s="25">
        <f t="shared" si="0"/>
        <v>46256</v>
      </c>
      <c r="B20" s="47" t="s">
        <v>19</v>
      </c>
      <c r="C20" s="48"/>
      <c r="D20" s="69"/>
      <c r="E20" s="27"/>
      <c r="F20" s="25" t="b">
        <f t="shared" si="1"/>
        <v>0</v>
      </c>
      <c r="G20" s="47" t="s">
        <v>19</v>
      </c>
      <c r="H20" s="49"/>
      <c r="I20" s="49"/>
      <c r="K20" s="5">
        <f t="shared" si="2"/>
        <v>46256</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46257</v>
      </c>
      <c r="B22" s="52" t="s">
        <v>13</v>
      </c>
      <c r="C22" s="43"/>
      <c r="D22" s="70"/>
      <c r="E22" s="27"/>
      <c r="F22" s="39" t="b">
        <f t="shared" ref="F22:F28" si="4">K46</f>
        <v>0</v>
      </c>
      <c r="G22" s="52" t="s">
        <v>13</v>
      </c>
      <c r="H22" s="41"/>
      <c r="I22" s="41"/>
      <c r="K22" s="5">
        <f>IF(K20=0,"",IF(K20&lt;$G$9,K20+1,IF(K20=$G$9,"")))</f>
        <v>46257</v>
      </c>
      <c r="L22" s="3" t="s">
        <v>13</v>
      </c>
    </row>
    <row r="23" spans="1:12" ht="18" customHeight="1" x14ac:dyDescent="0.2">
      <c r="A23" s="24">
        <f t="shared" si="3"/>
        <v>46258</v>
      </c>
      <c r="B23" s="53" t="s">
        <v>14</v>
      </c>
      <c r="C23" s="45"/>
      <c r="D23" s="68"/>
      <c r="E23" s="27"/>
      <c r="F23" s="24" t="b">
        <f t="shared" si="4"/>
        <v>0</v>
      </c>
      <c r="G23" s="53" t="s">
        <v>14</v>
      </c>
      <c r="H23" s="46"/>
      <c r="I23" s="46"/>
      <c r="K23" s="5">
        <f>IF(K22=0,"",IF(K22&lt;$G$9,K22+1,IF(K22=$G$9,"")))</f>
        <v>46258</v>
      </c>
      <c r="L23" s="3" t="s">
        <v>14</v>
      </c>
    </row>
    <row r="24" spans="1:12" ht="18" customHeight="1" x14ac:dyDescent="0.2">
      <c r="A24" s="24">
        <f t="shared" si="3"/>
        <v>46259</v>
      </c>
      <c r="B24" s="53" t="s">
        <v>15</v>
      </c>
      <c r="C24" s="45"/>
      <c r="D24" s="68"/>
      <c r="E24" s="27"/>
      <c r="F24" s="24" t="b">
        <f t="shared" si="4"/>
        <v>0</v>
      </c>
      <c r="G24" s="53" t="s">
        <v>15</v>
      </c>
      <c r="H24" s="46"/>
      <c r="I24" s="46"/>
      <c r="K24" s="5">
        <f t="shared" ref="K24:K28" si="5">IF(K23=0,"",IF(K23&lt;$G$9,K23+1,IF(K23=$G$9,"")))</f>
        <v>46259</v>
      </c>
      <c r="L24" s="3" t="s">
        <v>15</v>
      </c>
    </row>
    <row r="25" spans="1:12" ht="18" customHeight="1" x14ac:dyDescent="0.2">
      <c r="A25" s="24">
        <f t="shared" si="3"/>
        <v>46260</v>
      </c>
      <c r="B25" s="53" t="s">
        <v>16</v>
      </c>
      <c r="C25" s="45"/>
      <c r="D25" s="68"/>
      <c r="E25" s="27"/>
      <c r="F25" s="24" t="b">
        <f t="shared" si="4"/>
        <v>0</v>
      </c>
      <c r="G25" s="53" t="s">
        <v>16</v>
      </c>
      <c r="H25" s="46"/>
      <c r="I25" s="46"/>
      <c r="K25" s="5">
        <f t="shared" si="5"/>
        <v>46260</v>
      </c>
      <c r="L25" s="3" t="s">
        <v>16</v>
      </c>
    </row>
    <row r="26" spans="1:12" ht="18" customHeight="1" x14ac:dyDescent="0.2">
      <c r="A26" s="24">
        <f t="shared" si="3"/>
        <v>46261</v>
      </c>
      <c r="B26" s="53" t="s">
        <v>17</v>
      </c>
      <c r="C26" s="45"/>
      <c r="D26" s="68"/>
      <c r="E26" s="27"/>
      <c r="F26" s="24" t="b">
        <f t="shared" si="4"/>
        <v>0</v>
      </c>
      <c r="G26" s="53" t="s">
        <v>17</v>
      </c>
      <c r="H26" s="46"/>
      <c r="I26" s="46"/>
      <c r="K26" s="5">
        <f t="shared" si="5"/>
        <v>46261</v>
      </c>
      <c r="L26" s="3" t="s">
        <v>17</v>
      </c>
    </row>
    <row r="27" spans="1:12" ht="18" customHeight="1" x14ac:dyDescent="0.2">
      <c r="A27" s="24">
        <f t="shared" si="3"/>
        <v>46262</v>
      </c>
      <c r="B27" s="53" t="s">
        <v>18</v>
      </c>
      <c r="C27" s="45"/>
      <c r="D27" s="68"/>
      <c r="E27" s="27"/>
      <c r="F27" s="24" t="b">
        <f t="shared" si="4"/>
        <v>0</v>
      </c>
      <c r="G27" s="53" t="s">
        <v>18</v>
      </c>
      <c r="H27" s="46"/>
      <c r="I27" s="46"/>
      <c r="K27" s="5">
        <f t="shared" si="5"/>
        <v>46262</v>
      </c>
      <c r="L27" s="3" t="s">
        <v>18</v>
      </c>
    </row>
    <row r="28" spans="1:12" ht="18" customHeight="1" thickBot="1" x14ac:dyDescent="0.25">
      <c r="A28" s="25">
        <f t="shared" si="3"/>
        <v>46263</v>
      </c>
      <c r="B28" s="54" t="s">
        <v>19</v>
      </c>
      <c r="C28" s="48"/>
      <c r="D28" s="69"/>
      <c r="E28" s="27"/>
      <c r="F28" s="25" t="b">
        <f t="shared" si="4"/>
        <v>0</v>
      </c>
      <c r="G28" s="54" t="s">
        <v>19</v>
      </c>
      <c r="H28" s="49"/>
      <c r="I28" s="49"/>
      <c r="K28" s="5">
        <f t="shared" si="5"/>
        <v>46263</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46264</v>
      </c>
      <c r="B30" s="52" t="s">
        <v>13</v>
      </c>
      <c r="C30" s="43"/>
      <c r="D30" s="70"/>
      <c r="E30" s="27"/>
      <c r="F30" s="13" t="s">
        <v>29</v>
      </c>
      <c r="G30" s="26"/>
      <c r="H30" s="28">
        <f>(C21+C29+C37+H21+H29)-C13</f>
        <v>0</v>
      </c>
      <c r="I30" s="28">
        <f>D21+D29+D37+I21+I29</f>
        <v>0</v>
      </c>
      <c r="K30" s="5">
        <f>IF(K28=0,"",IF(K28&lt;$G$9,K28+1,IF(K28=$G$9,"")))</f>
        <v>46264</v>
      </c>
      <c r="L30" s="3" t="s">
        <v>13</v>
      </c>
    </row>
    <row r="31" spans="1:12" ht="18" customHeight="1" thickTop="1" x14ac:dyDescent="0.2">
      <c r="A31" s="24">
        <f t="shared" si="6"/>
        <v>46265</v>
      </c>
      <c r="B31" s="53" t="s">
        <v>14</v>
      </c>
      <c r="C31" s="45"/>
      <c r="D31" s="68"/>
      <c r="E31" s="27"/>
      <c r="F31" s="190" t="s">
        <v>32</v>
      </c>
      <c r="G31" s="191"/>
      <c r="H31" s="191"/>
      <c r="I31" s="192"/>
      <c r="K31" s="5">
        <f>IF(K30=0,"",IF(K30&lt;$G$9,K30+1,IF(K30=$G$9,"")))</f>
        <v>46265</v>
      </c>
      <c r="L31" s="3" t="s">
        <v>14</v>
      </c>
    </row>
    <row r="32" spans="1:12" ht="18" customHeight="1" x14ac:dyDescent="0.2">
      <c r="A32" s="24">
        <f t="shared" si="6"/>
        <v>46266</v>
      </c>
      <c r="B32" s="53" t="s">
        <v>15</v>
      </c>
      <c r="C32" s="45"/>
      <c r="D32" s="68"/>
      <c r="E32" s="27"/>
      <c r="F32" s="193"/>
      <c r="G32" s="194"/>
      <c r="H32" s="194"/>
      <c r="I32" s="195"/>
      <c r="K32" s="5">
        <f t="shared" ref="K32:K36" si="7">IF(K31=0,"",IF(K31&lt;$G$9,K31+1,IF(K31=$G$9,"")))</f>
        <v>46266</v>
      </c>
      <c r="L32" s="3" t="s">
        <v>15</v>
      </c>
    </row>
    <row r="33" spans="1:12" ht="18" customHeight="1" x14ac:dyDescent="0.2">
      <c r="A33" s="24">
        <f t="shared" si="6"/>
        <v>46267</v>
      </c>
      <c r="B33" s="53" t="s">
        <v>16</v>
      </c>
      <c r="C33" s="45"/>
      <c r="D33" s="68"/>
      <c r="E33" s="27"/>
      <c r="F33" s="193"/>
      <c r="G33" s="194"/>
      <c r="H33" s="194"/>
      <c r="I33" s="195"/>
      <c r="K33" s="5">
        <f t="shared" si="7"/>
        <v>46267</v>
      </c>
      <c r="L33" s="3" t="s">
        <v>16</v>
      </c>
    </row>
    <row r="34" spans="1:12" ht="18" customHeight="1" x14ac:dyDescent="0.2">
      <c r="A34" s="24" t="str">
        <f t="shared" si="6"/>
        <v/>
      </c>
      <c r="B34" s="53" t="s">
        <v>17</v>
      </c>
      <c r="C34" s="46"/>
      <c r="D34" s="46"/>
      <c r="E34" s="27"/>
      <c r="F34" s="193"/>
      <c r="G34" s="194"/>
      <c r="H34" s="194"/>
      <c r="I34" s="195"/>
      <c r="K34" s="5" t="str">
        <f t="shared" si="7"/>
        <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4pu5BiBaAC9gVoXqnmMcSg/21u7SmGCSEEEAxsCqinr1KjCCbAJVhvJsIyTpZ0HDBsGx/nCiNFnoRi0GsTsXfA==" saltValue="0jXFZnAbQACg9anBfpJB4A=="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19" priority="38" operator="equal">
      <formula>FALSE</formula>
    </cfRule>
  </conditionalFormatting>
  <conditionalFormatting sqref="A14:A20">
    <cfRule type="containsText" dxfId="318" priority="21" operator="containsText" text="FALSE">
      <formula>NOT(ISERROR(SEARCH("FALSE",A14)))</formula>
    </cfRule>
  </conditionalFormatting>
  <conditionalFormatting sqref="A22">
    <cfRule type="cellIs" dxfId="317" priority="8" operator="equal">
      <formula>FALSE</formula>
    </cfRule>
  </conditionalFormatting>
  <conditionalFormatting sqref="A22:A28">
    <cfRule type="containsText" dxfId="316" priority="7" operator="containsText" text="FALSE">
      <formula>NOT(ISERROR(SEARCH("FALSE",A22)))</formula>
    </cfRule>
  </conditionalFormatting>
  <conditionalFormatting sqref="A29:A30">
    <cfRule type="cellIs" dxfId="315" priority="12" operator="equal">
      <formula>FALSE</formula>
    </cfRule>
  </conditionalFormatting>
  <conditionalFormatting sqref="A30:A36">
    <cfRule type="containsText" dxfId="314" priority="11" operator="containsText" text="FALSE">
      <formula>NOT(ISERROR(SEARCH("FALSE",A30)))</formula>
    </cfRule>
  </conditionalFormatting>
  <conditionalFormatting sqref="B22:B28">
    <cfRule type="cellIs" dxfId="313" priority="17" operator="equal">
      <formula>FALSE</formula>
    </cfRule>
  </conditionalFormatting>
  <conditionalFormatting sqref="B30:B36">
    <cfRule type="cellIs" dxfId="312" priority="9" operator="equal">
      <formula>FALSE</formula>
    </cfRule>
  </conditionalFormatting>
  <conditionalFormatting sqref="B8:D10">
    <cfRule type="cellIs" dxfId="311" priority="1" operator="equal">
      <formula>0</formula>
    </cfRule>
  </conditionalFormatting>
  <conditionalFormatting sqref="F14">
    <cfRule type="cellIs" dxfId="310" priority="20" operator="equal">
      <formula>FALSE</formula>
    </cfRule>
  </conditionalFormatting>
  <conditionalFormatting sqref="F14:F20">
    <cfRule type="containsText" dxfId="309" priority="19" operator="containsText" text="FALSE">
      <formula>NOT(ISERROR(SEARCH("FALSE",F14)))</formula>
    </cfRule>
  </conditionalFormatting>
  <conditionalFormatting sqref="F22">
    <cfRule type="cellIs" dxfId="308" priority="6" operator="equal">
      <formula>FALSE</formula>
    </cfRule>
  </conditionalFormatting>
  <conditionalFormatting sqref="F22:F28">
    <cfRule type="containsText" dxfId="307" priority="5" operator="containsText" text="FALSE">
      <formula>NOT(ISERROR(SEARCH("FALSE",F22)))</formula>
    </cfRule>
  </conditionalFormatting>
  <conditionalFormatting sqref="F29:F30">
    <cfRule type="cellIs" dxfId="306" priority="3" operator="equal">
      <formula>FALSE</formula>
    </cfRule>
  </conditionalFormatting>
  <conditionalFormatting sqref="G22:G28">
    <cfRule type="cellIs" dxfId="305" priority="15" operator="equal">
      <formula>FALSE</formula>
    </cfRule>
  </conditionalFormatting>
  <conditionalFormatting sqref="K13:L52">
    <cfRule type="cellIs" dxfId="304"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600-000000000000}"/>
    <dataValidation allowBlank="1" showInputMessage="1" showErrorMessage="1" prompt="Enter your Name into this field and it will populate to all the other time reports in this workbook." sqref="B9 J9" xr:uid="{00000000-0002-0000-0600-000001000000}"/>
    <dataValidation allowBlank="1" showInputMessage="1" showErrorMessage="1" prompt="Enter your MSU ID into this field and it will populate to all the other time re[prts in this workbook." sqref="J8" xr:uid="{00000000-0002-0000-0600-000002000000}"/>
    <dataValidation allowBlank="1" showInputMessage="1" showErrorMessage="1" prompt="Enter your MSU ID into this field and it will populate to all the other time reports in this workbook." sqref="B8:D8" xr:uid="{64CBF24B-26A0-46C7-BA4C-C8A67F725EE7}"/>
  </dataValidations>
  <printOptions horizontalCentered="1"/>
  <pageMargins left="0" right="0" top="0.5" bottom="0.5" header="0.3" footer="0.3"/>
  <pageSetup scale="92" orientation="portrait" r:id="rId1"/>
  <headerFooter>
    <oddFooter>&amp;RMay-2018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53"/>
  <sheetViews>
    <sheetView showGridLines="0" zoomScale="98" zoomScaleNormal="98" workbookViewId="0">
      <pane ySplit="13" topLeftCell="A14" activePane="bottomLeft" state="frozen"/>
      <selection activeCell="C17" sqref="C17"/>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Schedule'!$K$12</f>
        <v>46268</v>
      </c>
      <c r="H8" s="188"/>
      <c r="I8" s="188"/>
      <c r="J8" s="34"/>
      <c r="K8" s="10" t="str">
        <f>TEXT(G8,"dddd")</f>
        <v>Thursday</v>
      </c>
    </row>
    <row r="9" spans="1:12" ht="18" customHeight="1" thickBot="1" x14ac:dyDescent="0.25">
      <c r="A9" s="30" t="s">
        <v>5</v>
      </c>
      <c r="B9" s="189">
        <f>'June 19, 2026 - July 5, 2026'!$B$9</f>
        <v>0</v>
      </c>
      <c r="C9" s="189"/>
      <c r="D9" s="189"/>
      <c r="E9" s="4"/>
      <c r="F9" s="30" t="s">
        <v>6</v>
      </c>
      <c r="G9" s="183">
        <f>'Payroll Schedule'!$L$12</f>
        <v>46285</v>
      </c>
      <c r="H9" s="183"/>
      <c r="I9" s="183"/>
      <c r="J9" s="35"/>
    </row>
    <row r="10" spans="1:12" ht="18" customHeight="1" thickBot="1" x14ac:dyDescent="0.25">
      <c r="A10" s="30" t="s">
        <v>7</v>
      </c>
      <c r="B10" s="189">
        <f>'June 19, 2026 - July 5, 2026'!$B$10</f>
        <v>0</v>
      </c>
      <c r="C10" s="189"/>
      <c r="D10" s="189"/>
      <c r="E10" s="4"/>
      <c r="F10" s="30" t="s">
        <v>8</v>
      </c>
      <c r="G10" s="184">
        <f>'Payroll Schedule'!$B$12</f>
        <v>18</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85" t="s">
        <v>12</v>
      </c>
      <c r="B13" s="185"/>
      <c r="C13" s="14">
        <f>'Aug 20, 2026 - Sept 2, 2026'!$C$37</f>
        <v>0</v>
      </c>
      <c r="D13" s="14"/>
      <c r="E13" s="20"/>
      <c r="F13" s="21"/>
      <c r="G13" s="22"/>
      <c r="H13" s="23"/>
      <c r="I13" s="23"/>
      <c r="J13" s="36"/>
      <c r="K13" s="5"/>
      <c r="L13" s="3"/>
    </row>
    <row r="14" spans="1:12" ht="18" customHeight="1" thickTop="1" x14ac:dyDescent="0.2">
      <c r="A14" s="39" t="str">
        <f t="shared" ref="A14:A20" si="0">K14</f>
        <v/>
      </c>
      <c r="B14" s="40" t="s">
        <v>13</v>
      </c>
      <c r="C14" s="67"/>
      <c r="D14" s="41"/>
      <c r="E14" s="27"/>
      <c r="F14" s="39">
        <f t="shared" ref="F14:F20" si="1">K38</f>
        <v>46285</v>
      </c>
      <c r="G14" s="42" t="s">
        <v>13</v>
      </c>
      <c r="H14" s="43"/>
      <c r="I14" s="70"/>
      <c r="K14" s="5" t="str">
        <f t="shared" ref="K14:K20" si="2">IF(EXACT(L14,$K$8)=TRUE,$G$8,IF(K13=0,"",IF(K13&lt;$G$9,K13+1,IF(K13=$G$9,""))))</f>
        <v/>
      </c>
      <c r="L14" s="3" t="s">
        <v>13</v>
      </c>
    </row>
    <row r="15" spans="1:12" ht="18" customHeight="1" x14ac:dyDescent="0.2">
      <c r="A15" s="24" t="b">
        <f t="shared" si="0"/>
        <v>0</v>
      </c>
      <c r="B15" s="44" t="s">
        <v>14</v>
      </c>
      <c r="C15" s="46"/>
      <c r="D15" s="46"/>
      <c r="E15" s="27"/>
      <c r="F15" s="24" t="str">
        <f t="shared" si="1"/>
        <v/>
      </c>
      <c r="G15" s="44" t="s">
        <v>14</v>
      </c>
      <c r="H15" s="46"/>
      <c r="I15" s="46"/>
      <c r="K15" s="5" t="b">
        <f t="shared" si="2"/>
        <v>0</v>
      </c>
      <c r="L15" s="3" t="s">
        <v>14</v>
      </c>
    </row>
    <row r="16" spans="1:12" ht="18" customHeight="1" x14ac:dyDescent="0.2">
      <c r="A16" s="24" t="b">
        <f t="shared" si="0"/>
        <v>0</v>
      </c>
      <c r="B16" s="44" t="s">
        <v>15</v>
      </c>
      <c r="C16" s="46"/>
      <c r="D16" s="46"/>
      <c r="E16" s="27"/>
      <c r="F16" s="24" t="b">
        <f t="shared" si="1"/>
        <v>0</v>
      </c>
      <c r="G16" s="44" t="s">
        <v>15</v>
      </c>
      <c r="H16" s="46"/>
      <c r="I16" s="46"/>
      <c r="K16" s="5" t="b">
        <f t="shared" si="2"/>
        <v>0</v>
      </c>
      <c r="L16" s="3" t="s">
        <v>15</v>
      </c>
    </row>
    <row r="17" spans="1:12" ht="18" customHeight="1" x14ac:dyDescent="0.2">
      <c r="A17" s="24" t="b">
        <f t="shared" si="0"/>
        <v>0</v>
      </c>
      <c r="B17" s="44" t="s">
        <v>16</v>
      </c>
      <c r="C17" s="46"/>
      <c r="D17" s="46"/>
      <c r="E17" s="27"/>
      <c r="F17" s="24" t="b">
        <f t="shared" si="1"/>
        <v>0</v>
      </c>
      <c r="G17" s="44" t="s">
        <v>16</v>
      </c>
      <c r="H17" s="46"/>
      <c r="I17" s="46"/>
      <c r="K17" s="5" t="b">
        <f t="shared" si="2"/>
        <v>0</v>
      </c>
      <c r="L17" s="3" t="s">
        <v>16</v>
      </c>
    </row>
    <row r="18" spans="1:12" ht="18" customHeight="1" x14ac:dyDescent="0.2">
      <c r="A18" s="24">
        <f t="shared" si="0"/>
        <v>46268</v>
      </c>
      <c r="B18" s="44" t="s">
        <v>17</v>
      </c>
      <c r="C18" s="45"/>
      <c r="D18" s="68"/>
      <c r="E18" s="27"/>
      <c r="F18" s="24" t="b">
        <f t="shared" si="1"/>
        <v>0</v>
      </c>
      <c r="G18" s="44" t="s">
        <v>17</v>
      </c>
      <c r="H18" s="46"/>
      <c r="I18" s="46"/>
      <c r="K18" s="5">
        <f t="shared" si="2"/>
        <v>46268</v>
      </c>
      <c r="L18" s="3" t="s">
        <v>17</v>
      </c>
    </row>
    <row r="19" spans="1:12" ht="18" customHeight="1" x14ac:dyDescent="0.2">
      <c r="A19" s="24">
        <f t="shared" si="0"/>
        <v>46269</v>
      </c>
      <c r="B19" s="44" t="s">
        <v>18</v>
      </c>
      <c r="C19" s="45"/>
      <c r="D19" s="68"/>
      <c r="E19" s="27"/>
      <c r="F19" s="24" t="b">
        <f t="shared" si="1"/>
        <v>0</v>
      </c>
      <c r="G19" s="44" t="s">
        <v>18</v>
      </c>
      <c r="H19" s="46"/>
      <c r="I19" s="46"/>
      <c r="K19" s="5">
        <f t="shared" si="2"/>
        <v>46269</v>
      </c>
      <c r="L19" s="3" t="s">
        <v>18</v>
      </c>
    </row>
    <row r="20" spans="1:12" ht="18" customHeight="1" thickBot="1" x14ac:dyDescent="0.25">
      <c r="A20" s="25">
        <f t="shared" si="0"/>
        <v>46270</v>
      </c>
      <c r="B20" s="47" t="s">
        <v>19</v>
      </c>
      <c r="C20" s="48"/>
      <c r="D20" s="69"/>
      <c r="E20" s="27"/>
      <c r="F20" s="25" t="b">
        <f t="shared" si="1"/>
        <v>0</v>
      </c>
      <c r="G20" s="47" t="s">
        <v>19</v>
      </c>
      <c r="H20" s="49"/>
      <c r="I20" s="49"/>
      <c r="K20" s="5">
        <f t="shared" si="2"/>
        <v>46270</v>
      </c>
      <c r="L20" s="3" t="s">
        <v>19</v>
      </c>
    </row>
    <row r="21" spans="1:12" s="1" customFormat="1" ht="18" customHeight="1" thickTop="1" thickBot="1" x14ac:dyDescent="0.25">
      <c r="A21" s="50" t="s">
        <v>20</v>
      </c>
      <c r="B21" s="26"/>
      <c r="C21" s="28">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46271</v>
      </c>
      <c r="B22" s="52" t="s">
        <v>13</v>
      </c>
      <c r="C22" s="43"/>
      <c r="D22" s="70"/>
      <c r="E22" s="27"/>
      <c r="F22" s="39" t="b">
        <f t="shared" ref="F22:F28" si="4">K46</f>
        <v>0</v>
      </c>
      <c r="G22" s="52" t="s">
        <v>13</v>
      </c>
      <c r="H22" s="41"/>
      <c r="I22" s="41"/>
      <c r="K22" s="5">
        <f>IF(K20=0,"",IF(K20&lt;$G$9,K20+1,IF(K20=$G$9,"")))</f>
        <v>46271</v>
      </c>
      <c r="L22" s="3" t="s">
        <v>13</v>
      </c>
    </row>
    <row r="23" spans="1:12" ht="18" customHeight="1" x14ac:dyDescent="0.2">
      <c r="A23" s="24">
        <f t="shared" si="3"/>
        <v>46272</v>
      </c>
      <c r="B23" s="53" t="s">
        <v>14</v>
      </c>
      <c r="C23" s="45"/>
      <c r="D23" s="68"/>
      <c r="E23" s="27"/>
      <c r="F23" s="24" t="b">
        <f t="shared" si="4"/>
        <v>0</v>
      </c>
      <c r="G23" s="53" t="s">
        <v>14</v>
      </c>
      <c r="H23" s="46"/>
      <c r="I23" s="46"/>
      <c r="K23" s="5">
        <f>IF(K22=0,"",IF(K22&lt;$G$9,K22+1,IF(K22=$G$9,"")))</f>
        <v>46272</v>
      </c>
      <c r="L23" s="3" t="s">
        <v>14</v>
      </c>
    </row>
    <row r="24" spans="1:12" ht="18" customHeight="1" x14ac:dyDescent="0.2">
      <c r="A24" s="24">
        <f t="shared" si="3"/>
        <v>46273</v>
      </c>
      <c r="B24" s="53" t="s">
        <v>15</v>
      </c>
      <c r="C24" s="45"/>
      <c r="D24" s="68"/>
      <c r="E24" s="27"/>
      <c r="F24" s="24" t="b">
        <f t="shared" si="4"/>
        <v>0</v>
      </c>
      <c r="G24" s="53" t="s">
        <v>15</v>
      </c>
      <c r="H24" s="46"/>
      <c r="I24" s="46"/>
      <c r="K24" s="5">
        <f t="shared" ref="K24:K28" si="5">IF(K23=0,"",IF(K23&lt;$G$9,K23+1,IF(K23=$G$9,"")))</f>
        <v>46273</v>
      </c>
      <c r="L24" s="3" t="s">
        <v>15</v>
      </c>
    </row>
    <row r="25" spans="1:12" ht="18" customHeight="1" x14ac:dyDescent="0.2">
      <c r="A25" s="24">
        <f t="shared" si="3"/>
        <v>46274</v>
      </c>
      <c r="B25" s="53" t="s">
        <v>16</v>
      </c>
      <c r="C25" s="45"/>
      <c r="D25" s="68"/>
      <c r="E25" s="27"/>
      <c r="F25" s="24" t="b">
        <f t="shared" si="4"/>
        <v>0</v>
      </c>
      <c r="G25" s="53" t="s">
        <v>16</v>
      </c>
      <c r="H25" s="46"/>
      <c r="I25" s="46"/>
      <c r="K25" s="5">
        <f t="shared" si="5"/>
        <v>46274</v>
      </c>
      <c r="L25" s="3" t="s">
        <v>16</v>
      </c>
    </row>
    <row r="26" spans="1:12" ht="18" customHeight="1" x14ac:dyDescent="0.2">
      <c r="A26" s="24">
        <f t="shared" si="3"/>
        <v>46275</v>
      </c>
      <c r="B26" s="53" t="s">
        <v>17</v>
      </c>
      <c r="C26" s="45"/>
      <c r="D26" s="68"/>
      <c r="E26" s="27"/>
      <c r="F26" s="24" t="b">
        <f t="shared" si="4"/>
        <v>0</v>
      </c>
      <c r="G26" s="53" t="s">
        <v>17</v>
      </c>
      <c r="H26" s="46"/>
      <c r="I26" s="46"/>
      <c r="K26" s="5">
        <f t="shared" si="5"/>
        <v>46275</v>
      </c>
      <c r="L26" s="3" t="s">
        <v>17</v>
      </c>
    </row>
    <row r="27" spans="1:12" ht="18" customHeight="1" x14ac:dyDescent="0.2">
      <c r="A27" s="24">
        <f t="shared" si="3"/>
        <v>46276</v>
      </c>
      <c r="B27" s="53" t="s">
        <v>18</v>
      </c>
      <c r="C27" s="45"/>
      <c r="D27" s="68"/>
      <c r="E27" s="27"/>
      <c r="F27" s="24" t="b">
        <f t="shared" si="4"/>
        <v>0</v>
      </c>
      <c r="G27" s="53" t="s">
        <v>18</v>
      </c>
      <c r="H27" s="46"/>
      <c r="I27" s="46"/>
      <c r="K27" s="5">
        <f t="shared" si="5"/>
        <v>46276</v>
      </c>
      <c r="L27" s="3" t="s">
        <v>18</v>
      </c>
    </row>
    <row r="28" spans="1:12" ht="18" customHeight="1" thickBot="1" x14ac:dyDescent="0.25">
      <c r="A28" s="25">
        <f t="shared" si="3"/>
        <v>46277</v>
      </c>
      <c r="B28" s="54" t="s">
        <v>19</v>
      </c>
      <c r="C28" s="48"/>
      <c r="D28" s="69"/>
      <c r="E28" s="27"/>
      <c r="F28" s="25" t="b">
        <f t="shared" si="4"/>
        <v>0</v>
      </c>
      <c r="G28" s="54" t="s">
        <v>19</v>
      </c>
      <c r="H28" s="49"/>
      <c r="I28" s="49"/>
      <c r="K28" s="5">
        <f t="shared" si="5"/>
        <v>46277</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46278</v>
      </c>
      <c r="B30" s="52" t="s">
        <v>13</v>
      </c>
      <c r="C30" s="43"/>
      <c r="D30" s="70"/>
      <c r="E30" s="27"/>
      <c r="F30" s="13" t="s">
        <v>29</v>
      </c>
      <c r="G30" s="26"/>
      <c r="H30" s="28">
        <f>(C21+C29+C37+H21+H29)-C13</f>
        <v>0</v>
      </c>
      <c r="I30" s="28">
        <f>D21+D29+D37+I21+I29</f>
        <v>0</v>
      </c>
      <c r="K30" s="5">
        <f>IF(K28=0,"",IF(K28&lt;$G$9,K28+1,IF(K28=$G$9,"")))</f>
        <v>46278</v>
      </c>
      <c r="L30" s="3" t="s">
        <v>13</v>
      </c>
    </row>
    <row r="31" spans="1:12" ht="18" customHeight="1" thickTop="1" x14ac:dyDescent="0.2">
      <c r="A31" s="24">
        <f t="shared" si="6"/>
        <v>46279</v>
      </c>
      <c r="B31" s="53" t="s">
        <v>14</v>
      </c>
      <c r="C31" s="45"/>
      <c r="D31" s="68"/>
      <c r="E31" s="27"/>
      <c r="F31" s="190" t="s">
        <v>32</v>
      </c>
      <c r="G31" s="191"/>
      <c r="H31" s="191"/>
      <c r="I31" s="192"/>
      <c r="K31" s="5">
        <f>IF(K30=0,"",IF(K30&lt;$G$9,K30+1,IF(K30=$G$9,"")))</f>
        <v>46279</v>
      </c>
      <c r="L31" s="3" t="s">
        <v>14</v>
      </c>
    </row>
    <row r="32" spans="1:12" ht="18" customHeight="1" x14ac:dyDescent="0.2">
      <c r="A32" s="24">
        <f t="shared" si="6"/>
        <v>46280</v>
      </c>
      <c r="B32" s="53" t="s">
        <v>15</v>
      </c>
      <c r="C32" s="45"/>
      <c r="D32" s="68"/>
      <c r="E32" s="27"/>
      <c r="F32" s="193"/>
      <c r="G32" s="194"/>
      <c r="H32" s="194"/>
      <c r="I32" s="195"/>
      <c r="K32" s="5">
        <f t="shared" ref="K32:K36" si="7">IF(K31=0,"",IF(K31&lt;$G$9,K31+1,IF(K31=$G$9,"")))</f>
        <v>46280</v>
      </c>
      <c r="L32" s="3" t="s">
        <v>15</v>
      </c>
    </row>
    <row r="33" spans="1:12" ht="18" customHeight="1" x14ac:dyDescent="0.2">
      <c r="A33" s="24">
        <f t="shared" si="6"/>
        <v>46281</v>
      </c>
      <c r="B33" s="53" t="s">
        <v>16</v>
      </c>
      <c r="C33" s="45"/>
      <c r="D33" s="68"/>
      <c r="E33" s="27"/>
      <c r="F33" s="193"/>
      <c r="G33" s="194"/>
      <c r="H33" s="194"/>
      <c r="I33" s="195"/>
      <c r="K33" s="5">
        <f t="shared" si="7"/>
        <v>46281</v>
      </c>
      <c r="L33" s="3" t="s">
        <v>16</v>
      </c>
    </row>
    <row r="34" spans="1:12" ht="18" customHeight="1" x14ac:dyDescent="0.2">
      <c r="A34" s="24">
        <f t="shared" si="6"/>
        <v>46282</v>
      </c>
      <c r="B34" s="53" t="s">
        <v>17</v>
      </c>
      <c r="C34" s="45"/>
      <c r="D34" s="46"/>
      <c r="E34" s="27"/>
      <c r="F34" s="193"/>
      <c r="G34" s="194"/>
      <c r="H34" s="194"/>
      <c r="I34" s="195"/>
      <c r="K34" s="5">
        <f t="shared" si="7"/>
        <v>46282</v>
      </c>
      <c r="L34" s="3" t="s">
        <v>17</v>
      </c>
    </row>
    <row r="35" spans="1:12" ht="18" customHeight="1" x14ac:dyDescent="0.2">
      <c r="A35" s="24">
        <f t="shared" si="6"/>
        <v>46283</v>
      </c>
      <c r="B35" s="53" t="s">
        <v>18</v>
      </c>
      <c r="C35" s="45"/>
      <c r="D35" s="46"/>
      <c r="E35" s="27"/>
      <c r="F35" s="193"/>
      <c r="G35" s="194"/>
      <c r="H35" s="194"/>
      <c r="I35" s="195"/>
      <c r="K35" s="5">
        <f t="shared" si="7"/>
        <v>46283</v>
      </c>
      <c r="L35" s="3" t="s">
        <v>18</v>
      </c>
    </row>
    <row r="36" spans="1:12" ht="18" customHeight="1" thickBot="1" x14ac:dyDescent="0.25">
      <c r="A36" s="25">
        <f t="shared" si="6"/>
        <v>46284</v>
      </c>
      <c r="B36" s="54" t="s">
        <v>19</v>
      </c>
      <c r="C36" s="48"/>
      <c r="D36" s="49"/>
      <c r="E36" s="27"/>
      <c r="F36" s="193"/>
      <c r="G36" s="194"/>
      <c r="H36" s="194"/>
      <c r="I36" s="195"/>
      <c r="K36" s="5">
        <f t="shared" si="7"/>
        <v>46284</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f>IF(K36=0,"",IF(K36&lt;$G$9,K36+1,IF(K36=$G$9,"")))</f>
        <v>46285</v>
      </c>
      <c r="L38" s="3" t="s">
        <v>13</v>
      </c>
    </row>
    <row r="39" spans="1:12" ht="24.75" customHeight="1" thickBot="1" x14ac:dyDescent="0.25">
      <c r="A39" s="166"/>
      <c r="B39" s="166"/>
      <c r="C39" s="31"/>
      <c r="D39" s="32"/>
      <c r="E39" s="31"/>
      <c r="F39" s="166"/>
      <c r="G39" s="166"/>
      <c r="H39" s="31"/>
      <c r="I39" s="32"/>
      <c r="K39" s="5" t="str">
        <f>IF(K38=0,"",IF(K38&lt;$G$9,K38+1,IF(K38=$G$9,"")))</f>
        <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GtTCSSjwwGy6uBfIfnKt29iX397tcpYYBts3LbYVnE9Dut2/jbEaT/7Nq7AYlBcpQaazpKAxn+0J8lMiXvYfvA==" saltValue="7G6X4GvwbdeKvttHt0ku6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303" priority="38" operator="equal">
      <formula>FALSE</formula>
    </cfRule>
  </conditionalFormatting>
  <conditionalFormatting sqref="A14:A20">
    <cfRule type="containsText" dxfId="302" priority="21" operator="containsText" text="FALSE">
      <formula>NOT(ISERROR(SEARCH("FALSE",A14)))</formula>
    </cfRule>
  </conditionalFormatting>
  <conditionalFormatting sqref="A22">
    <cfRule type="cellIs" dxfId="301" priority="8" operator="equal">
      <formula>FALSE</formula>
    </cfRule>
  </conditionalFormatting>
  <conditionalFormatting sqref="A22:A28">
    <cfRule type="containsText" dxfId="300" priority="7" operator="containsText" text="FALSE">
      <formula>NOT(ISERROR(SEARCH("FALSE",A22)))</formula>
    </cfRule>
  </conditionalFormatting>
  <conditionalFormatting sqref="A29:A30">
    <cfRule type="cellIs" dxfId="299" priority="12" operator="equal">
      <formula>FALSE</formula>
    </cfRule>
  </conditionalFormatting>
  <conditionalFormatting sqref="A30:A36">
    <cfRule type="containsText" dxfId="298" priority="11" operator="containsText" text="FALSE">
      <formula>NOT(ISERROR(SEARCH("FALSE",A30)))</formula>
    </cfRule>
  </conditionalFormatting>
  <conditionalFormatting sqref="B22:B28">
    <cfRule type="cellIs" dxfId="297" priority="17" operator="equal">
      <formula>FALSE</formula>
    </cfRule>
  </conditionalFormatting>
  <conditionalFormatting sqref="B30:B36">
    <cfRule type="cellIs" dxfId="296" priority="9" operator="equal">
      <formula>FALSE</formula>
    </cfRule>
  </conditionalFormatting>
  <conditionalFormatting sqref="B8:D10">
    <cfRule type="cellIs" dxfId="295" priority="1" operator="equal">
      <formula>0</formula>
    </cfRule>
  </conditionalFormatting>
  <conditionalFormatting sqref="F14">
    <cfRule type="cellIs" dxfId="294" priority="20" operator="equal">
      <formula>FALSE</formula>
    </cfRule>
  </conditionalFormatting>
  <conditionalFormatting sqref="F14:F20">
    <cfRule type="containsText" dxfId="293" priority="19" operator="containsText" text="FALSE">
      <formula>NOT(ISERROR(SEARCH("FALSE",F14)))</formula>
    </cfRule>
  </conditionalFormatting>
  <conditionalFormatting sqref="F22">
    <cfRule type="cellIs" dxfId="292" priority="6" operator="equal">
      <formula>FALSE</formula>
    </cfRule>
  </conditionalFormatting>
  <conditionalFormatting sqref="F22:F28">
    <cfRule type="containsText" dxfId="291" priority="5" operator="containsText" text="FALSE">
      <formula>NOT(ISERROR(SEARCH("FALSE",F22)))</formula>
    </cfRule>
  </conditionalFormatting>
  <conditionalFormatting sqref="F29:F30">
    <cfRule type="cellIs" dxfId="290" priority="3" operator="equal">
      <formula>FALSE</formula>
    </cfRule>
  </conditionalFormatting>
  <conditionalFormatting sqref="G22:G28">
    <cfRule type="cellIs" dxfId="289" priority="15" operator="equal">
      <formula>FALSE</formula>
    </cfRule>
  </conditionalFormatting>
  <conditionalFormatting sqref="K13:L52">
    <cfRule type="cellIs" dxfId="288"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700-000000000000}"/>
    <dataValidation allowBlank="1" showInputMessage="1" showErrorMessage="1" prompt="Enter your Name into this field and it will populate to all the other time reports in this workbook." sqref="B9 J9" xr:uid="{00000000-0002-0000-0700-000001000000}"/>
    <dataValidation allowBlank="1" showInputMessage="1" showErrorMessage="1" prompt="Enter your Department Name into this field and it will populate to all the other time reports in this workbook." sqref="B10 J10" xr:uid="{00000000-0002-0000-0700-000002000000}"/>
    <dataValidation allowBlank="1" showInputMessage="1" showErrorMessage="1" prompt="Enter your MSU ID into this field and it will populate to all the other time reports in this workbook." sqref="B8:D8" xr:uid="{2E151AF3-42F3-4E8B-8225-44BC176B3CEF}"/>
  </dataValidations>
  <printOptions horizontalCentered="1"/>
  <pageMargins left="0" right="0" top="0.5" bottom="0.5" header="0.3" footer="0.3"/>
  <pageSetup scale="92" orientation="portrait" r:id="rId1"/>
  <headerFooter>
    <oddFooter>&amp;RMay-2018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3"/>
  <sheetViews>
    <sheetView showGridLines="0" zoomScale="98" zoomScaleNormal="98" workbookViewId="0">
      <pane ySplit="13" topLeftCell="A14" activePane="bottomLeft" state="frozen"/>
      <selection activeCell="C17" sqref="C17"/>
      <selection pane="bottomLeft" activeCell="C15" sqref="C15"/>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70" t="s">
        <v>0</v>
      </c>
      <c r="B1" s="170"/>
      <c r="C1" s="170"/>
      <c r="D1" s="170"/>
      <c r="E1" s="170"/>
      <c r="F1" s="170"/>
      <c r="G1" s="170"/>
      <c r="H1" s="170"/>
      <c r="I1" s="170"/>
    </row>
    <row r="2" spans="1:12" ht="23.25" x14ac:dyDescent="0.2">
      <c r="A2" s="170" t="s">
        <v>1</v>
      </c>
      <c r="B2" s="170"/>
      <c r="C2" s="170"/>
      <c r="D2" s="170"/>
      <c r="E2" s="170"/>
      <c r="F2" s="170"/>
      <c r="G2" s="170"/>
      <c r="H2" s="170"/>
      <c r="I2" s="170"/>
    </row>
    <row r="3" spans="1:12" ht="13.5" thickBot="1" x14ac:dyDescent="0.25">
      <c r="A3" s="31"/>
      <c r="B3" s="31"/>
      <c r="C3" s="31"/>
      <c r="D3" s="31"/>
      <c r="E3" s="31"/>
      <c r="F3" s="31"/>
      <c r="G3" s="31"/>
      <c r="H3" s="31"/>
      <c r="I3" s="31"/>
    </row>
    <row r="4" spans="1:12" ht="13.5" customHeight="1" x14ac:dyDescent="0.2">
      <c r="A4" s="171" t="s">
        <v>2</v>
      </c>
      <c r="B4" s="171"/>
      <c r="C4" s="171"/>
      <c r="D4" s="171"/>
      <c r="E4" s="171"/>
      <c r="F4" s="171"/>
      <c r="G4" s="171"/>
      <c r="H4" s="171"/>
      <c r="I4" s="171"/>
    </row>
    <row r="5" spans="1:12" x14ac:dyDescent="0.2">
      <c r="A5" s="172"/>
      <c r="B5" s="172"/>
      <c r="C5" s="172"/>
      <c r="D5" s="172"/>
      <c r="E5" s="172"/>
      <c r="F5" s="172"/>
      <c r="G5" s="172"/>
      <c r="H5" s="172"/>
      <c r="I5" s="172"/>
    </row>
    <row r="6" spans="1:12" x14ac:dyDescent="0.2">
      <c r="A6" s="172"/>
      <c r="B6" s="172"/>
      <c r="C6" s="172"/>
      <c r="D6" s="172"/>
      <c r="E6" s="172"/>
      <c r="F6" s="172"/>
      <c r="G6" s="172"/>
      <c r="H6" s="172"/>
      <c r="I6" s="172"/>
    </row>
    <row r="7" spans="1:12" ht="13.5" thickBot="1" x14ac:dyDescent="0.25">
      <c r="A7" s="173"/>
      <c r="B7" s="173"/>
      <c r="C7" s="173"/>
      <c r="D7" s="173"/>
      <c r="E7" s="173"/>
      <c r="F7" s="173"/>
      <c r="G7" s="173"/>
      <c r="H7" s="173"/>
      <c r="I7" s="173"/>
    </row>
    <row r="8" spans="1:12" ht="18" customHeight="1" thickBot="1" x14ac:dyDescent="0.25">
      <c r="A8" s="30" t="s">
        <v>3</v>
      </c>
      <c r="B8" s="189">
        <f>'June 19, 2026 - July 5, 2026'!$B$8</f>
        <v>0</v>
      </c>
      <c r="C8" s="189"/>
      <c r="D8" s="189"/>
      <c r="E8" s="4"/>
      <c r="F8" s="30" t="s">
        <v>4</v>
      </c>
      <c r="G8" s="188">
        <f>'Payroll Schedule'!$K$14</f>
        <v>46286</v>
      </c>
      <c r="H8" s="188"/>
      <c r="I8" s="188"/>
      <c r="J8" s="34"/>
      <c r="K8" s="10" t="str">
        <f>TEXT(G8,"dddd")</f>
        <v>Monday</v>
      </c>
    </row>
    <row r="9" spans="1:12" ht="18" customHeight="1" thickBot="1" x14ac:dyDescent="0.25">
      <c r="A9" s="30" t="s">
        <v>5</v>
      </c>
      <c r="B9" s="189">
        <f>'June 19, 2026 - July 5, 2026'!$B$9</f>
        <v>0</v>
      </c>
      <c r="C9" s="189"/>
      <c r="D9" s="189"/>
      <c r="E9" s="4"/>
      <c r="F9" s="30" t="s">
        <v>6</v>
      </c>
      <c r="G9" s="183">
        <f>'Payroll Schedule'!$L$14</f>
        <v>46300</v>
      </c>
      <c r="H9" s="183"/>
      <c r="I9" s="183"/>
      <c r="J9" s="35"/>
    </row>
    <row r="10" spans="1:12" ht="18" customHeight="1" thickBot="1" x14ac:dyDescent="0.25">
      <c r="A10" s="30" t="s">
        <v>7</v>
      </c>
      <c r="B10" s="189">
        <f>'June 19, 2026 - July 5, 2026'!$B$10</f>
        <v>0</v>
      </c>
      <c r="C10" s="189"/>
      <c r="D10" s="189"/>
      <c r="E10" s="4"/>
      <c r="F10" s="30" t="s">
        <v>8</v>
      </c>
      <c r="G10" s="184">
        <f>'Payroll Schedule'!$B$14</f>
        <v>19</v>
      </c>
      <c r="H10" s="184"/>
      <c r="I10" s="184"/>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57">
        <f>'Sept 3, 2026 - Sept 20, 2026'!$H$21</f>
        <v>0</v>
      </c>
      <c r="D13" s="57"/>
      <c r="E13" s="58"/>
      <c r="F13" s="59"/>
      <c r="G13" s="60"/>
      <c r="H13" s="61"/>
      <c r="I13" s="61"/>
      <c r="J13" s="36"/>
      <c r="K13" s="5"/>
      <c r="L13" s="3"/>
    </row>
    <row r="14" spans="1:12" ht="18" customHeight="1" thickTop="1" x14ac:dyDescent="0.2">
      <c r="A14" s="39" t="str">
        <f t="shared" ref="A14:A20" si="0">K14</f>
        <v/>
      </c>
      <c r="B14" s="40" t="s">
        <v>13</v>
      </c>
      <c r="C14" s="67"/>
      <c r="D14" s="41"/>
      <c r="E14" s="27"/>
      <c r="F14" s="39" t="b">
        <f t="shared" ref="F14:F20" si="1">K38</f>
        <v>0</v>
      </c>
      <c r="G14" s="42" t="s">
        <v>13</v>
      </c>
      <c r="H14" s="41"/>
      <c r="I14" s="41"/>
      <c r="K14" s="5" t="str">
        <f t="shared" ref="K14:K20" si="2">IF(EXACT(L14,$K$8)=TRUE,$G$8,IF(K13=0,"",IF(K13&lt;$G$9,K13+1,IF(K13=$G$9,""))))</f>
        <v/>
      </c>
      <c r="L14" s="3" t="s">
        <v>13</v>
      </c>
    </row>
    <row r="15" spans="1:12" ht="18" customHeight="1" x14ac:dyDescent="0.2">
      <c r="A15" s="24">
        <f t="shared" si="0"/>
        <v>46286</v>
      </c>
      <c r="B15" s="44" t="s">
        <v>14</v>
      </c>
      <c r="C15" s="45"/>
      <c r="D15" s="68"/>
      <c r="E15" s="27"/>
      <c r="F15" s="24" t="b">
        <f t="shared" si="1"/>
        <v>0</v>
      </c>
      <c r="G15" s="44" t="s">
        <v>14</v>
      </c>
      <c r="H15" s="46"/>
      <c r="I15" s="46"/>
      <c r="K15" s="5">
        <f t="shared" si="2"/>
        <v>46286</v>
      </c>
      <c r="L15" s="3" t="s">
        <v>14</v>
      </c>
    </row>
    <row r="16" spans="1:12" ht="18" customHeight="1" x14ac:dyDescent="0.2">
      <c r="A16" s="24">
        <f t="shared" si="0"/>
        <v>46287</v>
      </c>
      <c r="B16" s="44" t="s">
        <v>15</v>
      </c>
      <c r="C16" s="45"/>
      <c r="D16" s="68"/>
      <c r="E16" s="27"/>
      <c r="F16" s="24" t="b">
        <f t="shared" si="1"/>
        <v>0</v>
      </c>
      <c r="G16" s="44" t="s">
        <v>15</v>
      </c>
      <c r="H16" s="46"/>
      <c r="I16" s="46"/>
      <c r="K16" s="5">
        <f t="shared" si="2"/>
        <v>46287</v>
      </c>
      <c r="L16" s="3" t="s">
        <v>15</v>
      </c>
    </row>
    <row r="17" spans="1:12" ht="18" customHeight="1" x14ac:dyDescent="0.2">
      <c r="A17" s="24">
        <f t="shared" si="0"/>
        <v>46288</v>
      </c>
      <c r="B17" s="44" t="s">
        <v>16</v>
      </c>
      <c r="C17" s="45"/>
      <c r="D17" s="68"/>
      <c r="E17" s="27"/>
      <c r="F17" s="24" t="b">
        <f t="shared" si="1"/>
        <v>0</v>
      </c>
      <c r="G17" s="44" t="s">
        <v>16</v>
      </c>
      <c r="H17" s="46"/>
      <c r="I17" s="46"/>
      <c r="K17" s="5">
        <f t="shared" si="2"/>
        <v>46288</v>
      </c>
      <c r="L17" s="3" t="s">
        <v>16</v>
      </c>
    </row>
    <row r="18" spans="1:12" ht="18" customHeight="1" x14ac:dyDescent="0.2">
      <c r="A18" s="24">
        <f t="shared" si="0"/>
        <v>46289</v>
      </c>
      <c r="B18" s="44" t="s">
        <v>17</v>
      </c>
      <c r="C18" s="45"/>
      <c r="D18" s="68"/>
      <c r="E18" s="27"/>
      <c r="F18" s="24" t="b">
        <f t="shared" si="1"/>
        <v>0</v>
      </c>
      <c r="G18" s="44" t="s">
        <v>17</v>
      </c>
      <c r="H18" s="46"/>
      <c r="I18" s="46"/>
      <c r="K18" s="5">
        <f t="shared" si="2"/>
        <v>46289</v>
      </c>
      <c r="L18" s="3" t="s">
        <v>17</v>
      </c>
    </row>
    <row r="19" spans="1:12" ht="18" customHeight="1" x14ac:dyDescent="0.2">
      <c r="A19" s="24">
        <f t="shared" si="0"/>
        <v>46290</v>
      </c>
      <c r="B19" s="44" t="s">
        <v>18</v>
      </c>
      <c r="C19" s="45"/>
      <c r="D19" s="68"/>
      <c r="E19" s="27"/>
      <c r="F19" s="24" t="b">
        <f t="shared" si="1"/>
        <v>0</v>
      </c>
      <c r="G19" s="44" t="s">
        <v>18</v>
      </c>
      <c r="H19" s="46"/>
      <c r="I19" s="46"/>
      <c r="K19" s="5">
        <f t="shared" si="2"/>
        <v>46290</v>
      </c>
      <c r="L19" s="3" t="s">
        <v>18</v>
      </c>
    </row>
    <row r="20" spans="1:12" ht="18" customHeight="1" thickBot="1" x14ac:dyDescent="0.25">
      <c r="A20" s="25">
        <f t="shared" si="0"/>
        <v>46291</v>
      </c>
      <c r="B20" s="47" t="s">
        <v>19</v>
      </c>
      <c r="C20" s="48"/>
      <c r="D20" s="69"/>
      <c r="E20" s="27"/>
      <c r="F20" s="25" t="b">
        <f t="shared" si="1"/>
        <v>0</v>
      </c>
      <c r="G20" s="47" t="s">
        <v>19</v>
      </c>
      <c r="H20" s="49"/>
      <c r="I20" s="49"/>
      <c r="K20" s="5">
        <f t="shared" si="2"/>
        <v>46291</v>
      </c>
      <c r="L20" s="3" t="s">
        <v>19</v>
      </c>
    </row>
    <row r="21" spans="1:12" s="1" customFormat="1" ht="18" customHeight="1" thickTop="1" thickBot="1" x14ac:dyDescent="0.25">
      <c r="A21" s="50" t="s">
        <v>20</v>
      </c>
      <c r="B21" s="26"/>
      <c r="C21" s="163">
        <f>SUM(C13:C20)</f>
        <v>0</v>
      </c>
      <c r="D21" s="28">
        <f>IF(C21&gt;40,C21-40,0)</f>
        <v>0</v>
      </c>
      <c r="E21" s="51"/>
      <c r="F21" s="50" t="s">
        <v>23</v>
      </c>
      <c r="G21" s="26"/>
      <c r="H21" s="28">
        <f>SUM(H14:H20)</f>
        <v>0</v>
      </c>
      <c r="I21" s="28">
        <f>IF(H21&gt;40,H21-40,0)</f>
        <v>0</v>
      </c>
      <c r="J21" s="37"/>
      <c r="K21" s="6" t="s">
        <v>20</v>
      </c>
      <c r="L21" s="7"/>
    </row>
    <row r="22" spans="1:12" ht="18" customHeight="1" thickTop="1" x14ac:dyDescent="0.2">
      <c r="A22" s="39">
        <f t="shared" ref="A22:A28" si="3">K22</f>
        <v>46292</v>
      </c>
      <c r="B22" s="52" t="s">
        <v>13</v>
      </c>
      <c r="C22" s="43"/>
      <c r="D22" s="70"/>
      <c r="E22" s="27"/>
      <c r="F22" s="39" t="b">
        <f t="shared" ref="F22:F28" si="4">K46</f>
        <v>0</v>
      </c>
      <c r="G22" s="52" t="s">
        <v>13</v>
      </c>
      <c r="H22" s="41"/>
      <c r="I22" s="41"/>
      <c r="K22" s="5">
        <f>IF(K20=0,"",IF(K20&lt;$G$9,K20+1,IF(K20=$G$9,"")))</f>
        <v>46292</v>
      </c>
      <c r="L22" s="3" t="s">
        <v>13</v>
      </c>
    </row>
    <row r="23" spans="1:12" ht="18" customHeight="1" x14ac:dyDescent="0.2">
      <c r="A23" s="24">
        <f t="shared" si="3"/>
        <v>46293</v>
      </c>
      <c r="B23" s="53" t="s">
        <v>14</v>
      </c>
      <c r="C23" s="45"/>
      <c r="D23" s="68"/>
      <c r="E23" s="27"/>
      <c r="F23" s="24" t="b">
        <f t="shared" si="4"/>
        <v>0</v>
      </c>
      <c r="G23" s="53" t="s">
        <v>14</v>
      </c>
      <c r="H23" s="46"/>
      <c r="I23" s="46"/>
      <c r="K23" s="5">
        <f>IF(K22=0,"",IF(K22&lt;$G$9,K22+1,IF(K22=$G$9,"")))</f>
        <v>46293</v>
      </c>
      <c r="L23" s="3" t="s">
        <v>14</v>
      </c>
    </row>
    <row r="24" spans="1:12" ht="18" customHeight="1" x14ac:dyDescent="0.2">
      <c r="A24" s="24">
        <f t="shared" si="3"/>
        <v>46294</v>
      </c>
      <c r="B24" s="53" t="s">
        <v>15</v>
      </c>
      <c r="C24" s="45"/>
      <c r="D24" s="68"/>
      <c r="E24" s="27"/>
      <c r="F24" s="24" t="b">
        <f t="shared" si="4"/>
        <v>0</v>
      </c>
      <c r="G24" s="53" t="s">
        <v>15</v>
      </c>
      <c r="H24" s="46"/>
      <c r="I24" s="46"/>
      <c r="K24" s="5">
        <f t="shared" ref="K24:K28" si="5">IF(K23=0,"",IF(K23&lt;$G$9,K23+1,IF(K23=$G$9,"")))</f>
        <v>46294</v>
      </c>
      <c r="L24" s="3" t="s">
        <v>15</v>
      </c>
    </row>
    <row r="25" spans="1:12" ht="18" customHeight="1" x14ac:dyDescent="0.2">
      <c r="A25" s="24">
        <f t="shared" si="3"/>
        <v>46295</v>
      </c>
      <c r="B25" s="53" t="s">
        <v>16</v>
      </c>
      <c r="C25" s="45"/>
      <c r="D25" s="68"/>
      <c r="E25" s="27"/>
      <c r="F25" s="24" t="b">
        <f t="shared" si="4"/>
        <v>0</v>
      </c>
      <c r="G25" s="53" t="s">
        <v>16</v>
      </c>
      <c r="H25" s="46"/>
      <c r="I25" s="46"/>
      <c r="K25" s="5">
        <f t="shared" si="5"/>
        <v>46295</v>
      </c>
      <c r="L25" s="3" t="s">
        <v>16</v>
      </c>
    </row>
    <row r="26" spans="1:12" ht="18" customHeight="1" x14ac:dyDescent="0.2">
      <c r="A26" s="24">
        <f t="shared" si="3"/>
        <v>46296</v>
      </c>
      <c r="B26" s="53" t="s">
        <v>17</v>
      </c>
      <c r="C26" s="45"/>
      <c r="D26" s="68"/>
      <c r="E26" s="27"/>
      <c r="F26" s="24" t="b">
        <f t="shared" si="4"/>
        <v>0</v>
      </c>
      <c r="G26" s="53" t="s">
        <v>17</v>
      </c>
      <c r="H26" s="46"/>
      <c r="I26" s="46"/>
      <c r="K26" s="5">
        <f t="shared" si="5"/>
        <v>46296</v>
      </c>
      <c r="L26" s="3" t="s">
        <v>17</v>
      </c>
    </row>
    <row r="27" spans="1:12" ht="18" customHeight="1" x14ac:dyDescent="0.2">
      <c r="A27" s="24">
        <f t="shared" si="3"/>
        <v>46297</v>
      </c>
      <c r="B27" s="53" t="s">
        <v>18</v>
      </c>
      <c r="C27" s="45"/>
      <c r="D27" s="68"/>
      <c r="E27" s="27"/>
      <c r="F27" s="24" t="b">
        <f t="shared" si="4"/>
        <v>0</v>
      </c>
      <c r="G27" s="53" t="s">
        <v>18</v>
      </c>
      <c r="H27" s="46"/>
      <c r="I27" s="46"/>
      <c r="K27" s="5">
        <f t="shared" si="5"/>
        <v>46297</v>
      </c>
      <c r="L27" s="3" t="s">
        <v>18</v>
      </c>
    </row>
    <row r="28" spans="1:12" ht="18" customHeight="1" thickBot="1" x14ac:dyDescent="0.25">
      <c r="A28" s="25">
        <f t="shared" si="3"/>
        <v>46298</v>
      </c>
      <c r="B28" s="54" t="s">
        <v>19</v>
      </c>
      <c r="C28" s="48"/>
      <c r="D28" s="69"/>
      <c r="E28" s="27"/>
      <c r="F28" s="25" t="b">
        <f t="shared" si="4"/>
        <v>0</v>
      </c>
      <c r="G28" s="54" t="s">
        <v>19</v>
      </c>
      <c r="H28" s="49"/>
      <c r="I28" s="49"/>
      <c r="K28" s="5">
        <f t="shared" si="5"/>
        <v>46298</v>
      </c>
      <c r="L28" s="3" t="s">
        <v>19</v>
      </c>
    </row>
    <row r="29" spans="1:12" ht="18" customHeight="1" thickTop="1" thickBot="1" x14ac:dyDescent="0.25">
      <c r="A29" s="55" t="s">
        <v>21</v>
      </c>
      <c r="B29" s="26"/>
      <c r="C29" s="28">
        <f>SUM(C22:C28)</f>
        <v>0</v>
      </c>
      <c r="D29" s="28">
        <f>IF(C29&gt;40,C29-40,0)</f>
        <v>0</v>
      </c>
      <c r="E29" s="27"/>
      <c r="F29" s="56" t="s">
        <v>24</v>
      </c>
      <c r="G29" s="26"/>
      <c r="H29" s="28">
        <f>SUM(H22:H28)</f>
        <v>0</v>
      </c>
      <c r="I29" s="28">
        <f>IF(H29&gt;40,H29-40,0)</f>
        <v>0</v>
      </c>
      <c r="K29" s="6" t="s">
        <v>21</v>
      </c>
      <c r="L29" s="7"/>
    </row>
    <row r="30" spans="1:12" ht="18" customHeight="1" thickTop="1" thickBot="1" x14ac:dyDescent="0.25">
      <c r="A30" s="39">
        <f t="shared" ref="A30:A36" si="6">K30</f>
        <v>46299</v>
      </c>
      <c r="B30" s="52" t="s">
        <v>13</v>
      </c>
      <c r="C30" s="43"/>
      <c r="D30" s="70"/>
      <c r="E30" s="27"/>
      <c r="F30" s="13" t="s">
        <v>29</v>
      </c>
      <c r="G30" s="26"/>
      <c r="H30" s="28">
        <f>(C21+C29+C37+H21+H29)-C13</f>
        <v>0</v>
      </c>
      <c r="I30" s="28">
        <f>D21+D29+D37+I21+I29</f>
        <v>0</v>
      </c>
      <c r="K30" s="5">
        <f>IF(K28=0,"",IF(K28&lt;$G$9,K28+1,IF(K28=$G$9,"")))</f>
        <v>46299</v>
      </c>
      <c r="L30" s="3" t="s">
        <v>13</v>
      </c>
    </row>
    <row r="31" spans="1:12" ht="18" customHeight="1" thickTop="1" x14ac:dyDescent="0.2">
      <c r="A31" s="24">
        <f t="shared" si="6"/>
        <v>46300</v>
      </c>
      <c r="B31" s="53" t="s">
        <v>14</v>
      </c>
      <c r="C31" s="45"/>
      <c r="D31" s="68"/>
      <c r="E31" s="27"/>
      <c r="F31" s="190" t="s">
        <v>32</v>
      </c>
      <c r="G31" s="191"/>
      <c r="H31" s="191"/>
      <c r="I31" s="192"/>
      <c r="K31" s="5">
        <f>IF(K30=0,"",IF(K30&lt;$G$9,K30+1,IF(K30=$G$9,"")))</f>
        <v>46300</v>
      </c>
      <c r="L31" s="3" t="s">
        <v>14</v>
      </c>
    </row>
    <row r="32" spans="1:12" ht="18" customHeight="1" x14ac:dyDescent="0.2">
      <c r="A32" s="24" t="str">
        <f t="shared" si="6"/>
        <v/>
      </c>
      <c r="B32" s="53" t="s">
        <v>15</v>
      </c>
      <c r="C32" s="46"/>
      <c r="D32" s="46"/>
      <c r="E32" s="27"/>
      <c r="F32" s="193"/>
      <c r="G32" s="194"/>
      <c r="H32" s="194"/>
      <c r="I32" s="195"/>
      <c r="K32" s="5" t="str">
        <f t="shared" ref="K32:K36" si="7">IF(K31=0,"",IF(K31&lt;$G$9,K31+1,IF(K31=$G$9,"")))</f>
        <v/>
      </c>
      <c r="L32" s="3" t="s">
        <v>15</v>
      </c>
    </row>
    <row r="33" spans="1:12" ht="18" customHeight="1" x14ac:dyDescent="0.2">
      <c r="A33" s="24" t="b">
        <f t="shared" si="6"/>
        <v>0</v>
      </c>
      <c r="B33" s="53" t="s">
        <v>16</v>
      </c>
      <c r="C33" s="46"/>
      <c r="D33" s="46"/>
      <c r="E33" s="27"/>
      <c r="F33" s="193"/>
      <c r="G33" s="194"/>
      <c r="H33" s="194"/>
      <c r="I33" s="195"/>
      <c r="K33" s="5" t="b">
        <f t="shared" si="7"/>
        <v>0</v>
      </c>
      <c r="L33" s="3" t="s">
        <v>16</v>
      </c>
    </row>
    <row r="34" spans="1:12" ht="18" customHeight="1" x14ac:dyDescent="0.2">
      <c r="A34" s="24" t="b">
        <f t="shared" si="6"/>
        <v>0</v>
      </c>
      <c r="B34" s="53" t="s">
        <v>17</v>
      </c>
      <c r="C34" s="46"/>
      <c r="D34" s="46"/>
      <c r="E34" s="27"/>
      <c r="F34" s="193"/>
      <c r="G34" s="194"/>
      <c r="H34" s="194"/>
      <c r="I34" s="195"/>
      <c r="K34" s="5" t="b">
        <f t="shared" si="7"/>
        <v>0</v>
      </c>
      <c r="L34" s="3" t="s">
        <v>17</v>
      </c>
    </row>
    <row r="35" spans="1:12" ht="18" customHeight="1" x14ac:dyDescent="0.2">
      <c r="A35" s="24" t="b">
        <f t="shared" si="6"/>
        <v>0</v>
      </c>
      <c r="B35" s="53" t="s">
        <v>18</v>
      </c>
      <c r="C35" s="46"/>
      <c r="D35" s="46"/>
      <c r="E35" s="27"/>
      <c r="F35" s="193"/>
      <c r="G35" s="194"/>
      <c r="H35" s="194"/>
      <c r="I35" s="195"/>
      <c r="K35" s="5" t="b">
        <f t="shared" si="7"/>
        <v>0</v>
      </c>
      <c r="L35" s="3" t="s">
        <v>18</v>
      </c>
    </row>
    <row r="36" spans="1:12" ht="18" customHeight="1" thickBot="1" x14ac:dyDescent="0.25">
      <c r="A36" s="25" t="b">
        <f t="shared" si="6"/>
        <v>0</v>
      </c>
      <c r="B36" s="54" t="s">
        <v>19</v>
      </c>
      <c r="C36" s="49"/>
      <c r="D36" s="49"/>
      <c r="E36" s="27"/>
      <c r="F36" s="193"/>
      <c r="G36" s="194"/>
      <c r="H36" s="194"/>
      <c r="I36" s="195"/>
      <c r="K36" s="5" t="b">
        <f t="shared" si="7"/>
        <v>0</v>
      </c>
      <c r="L36" s="3" t="s">
        <v>19</v>
      </c>
    </row>
    <row r="37" spans="1:12" ht="18" customHeight="1" thickTop="1" thickBot="1" x14ac:dyDescent="0.25">
      <c r="A37" s="56"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66"/>
      <c r="B39" s="166"/>
      <c r="C39" s="31"/>
      <c r="D39" s="32"/>
      <c r="E39" s="31"/>
      <c r="F39" s="166"/>
      <c r="G39" s="166"/>
      <c r="H39" s="31"/>
      <c r="I39" s="32"/>
      <c r="K39" s="5" t="b">
        <f>IF(K38=0,"",IF(K38&lt;$G$9,K38+1,IF(K38=$G$9,"")))</f>
        <v>0</v>
      </c>
      <c r="L39" s="3" t="s">
        <v>14</v>
      </c>
    </row>
    <row r="40" spans="1:12" x14ac:dyDescent="0.2">
      <c r="A40" s="167" t="s">
        <v>30</v>
      </c>
      <c r="B40" s="167"/>
      <c r="C40" s="31"/>
      <c r="D40" s="33" t="s">
        <v>25</v>
      </c>
      <c r="E40" s="31"/>
      <c r="F40" s="167" t="s">
        <v>31</v>
      </c>
      <c r="G40" s="167"/>
      <c r="H40" s="31"/>
      <c r="I40" s="33" t="s">
        <v>25</v>
      </c>
      <c r="K40" s="5" t="b">
        <f t="shared" ref="K40:K44" si="8">IF(K39=0,"",IF(K39&lt;$G$9,K39+1,IF(K39=$G$9,"")))</f>
        <v>0</v>
      </c>
      <c r="L40" s="3" t="s">
        <v>15</v>
      </c>
    </row>
    <row r="41" spans="1:12" x14ac:dyDescent="0.2">
      <c r="A41" s="31"/>
      <c r="B41" s="31"/>
      <c r="C41" s="31"/>
      <c r="D41" s="31"/>
      <c r="E41" s="31"/>
      <c r="F41" s="31"/>
      <c r="G41" s="31"/>
      <c r="H41" s="31"/>
      <c r="I41" s="31"/>
      <c r="K41" s="5" t="b">
        <f t="shared" si="8"/>
        <v>0</v>
      </c>
      <c r="L41" s="3" t="s">
        <v>16</v>
      </c>
    </row>
    <row r="42" spans="1:12" ht="30.75" customHeight="1" x14ac:dyDescent="0.25">
      <c r="A42" s="169" t="s">
        <v>26</v>
      </c>
      <c r="B42" s="169"/>
      <c r="C42" s="169"/>
      <c r="D42" s="169"/>
      <c r="E42" s="31"/>
      <c r="F42" s="168" t="s">
        <v>27</v>
      </c>
      <c r="G42" s="168"/>
      <c r="H42" s="168"/>
      <c r="I42" s="168"/>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8" t="s">
        <v>24</v>
      </c>
      <c r="L53" s="8"/>
    </row>
  </sheetData>
  <sheetProtection algorithmName="SHA-512" hashValue="RB3fL9PaA5Ge6V8qaRY4bale8J8kDgSlqiGIsvB3eSnrD5Mbqwx6ZrjwPHh497s/zpeo76KtzuFYR5R7a8xpvw==" saltValue="Tw8D6pflOawyqsrilqpBQg==" spinCount="100000" sheet="1" selectLockedCells="1"/>
  <mergeCells count="17">
    <mergeCell ref="B9:D9"/>
    <mergeCell ref="G9:I9"/>
    <mergeCell ref="A1:I1"/>
    <mergeCell ref="A2:I2"/>
    <mergeCell ref="A4:I7"/>
    <mergeCell ref="B8:D8"/>
    <mergeCell ref="G8:I8"/>
    <mergeCell ref="A40:B40"/>
    <mergeCell ref="F40:G40"/>
    <mergeCell ref="A42:D42"/>
    <mergeCell ref="F42:I42"/>
    <mergeCell ref="B10:D10"/>
    <mergeCell ref="G10:I10"/>
    <mergeCell ref="A13:B13"/>
    <mergeCell ref="F31:I37"/>
    <mergeCell ref="A39:B39"/>
    <mergeCell ref="F39:G39"/>
  </mergeCells>
  <conditionalFormatting sqref="A14">
    <cfRule type="cellIs" dxfId="287" priority="38" operator="equal">
      <formula>FALSE</formula>
    </cfRule>
  </conditionalFormatting>
  <conditionalFormatting sqref="A14:A20">
    <cfRule type="containsText" dxfId="286" priority="21" operator="containsText" text="FALSE">
      <formula>NOT(ISERROR(SEARCH("FALSE",A14)))</formula>
    </cfRule>
  </conditionalFormatting>
  <conditionalFormatting sqref="A22">
    <cfRule type="cellIs" dxfId="285" priority="8" operator="equal">
      <formula>FALSE</formula>
    </cfRule>
  </conditionalFormatting>
  <conditionalFormatting sqref="A22:A28">
    <cfRule type="containsText" dxfId="284" priority="7" operator="containsText" text="FALSE">
      <formula>NOT(ISERROR(SEARCH("FALSE",A22)))</formula>
    </cfRule>
  </conditionalFormatting>
  <conditionalFormatting sqref="A29:A30">
    <cfRule type="cellIs" dxfId="283" priority="12" operator="equal">
      <formula>FALSE</formula>
    </cfRule>
  </conditionalFormatting>
  <conditionalFormatting sqref="A30:A36">
    <cfRule type="containsText" dxfId="282" priority="11" operator="containsText" text="FALSE">
      <formula>NOT(ISERROR(SEARCH("FALSE",A30)))</formula>
    </cfRule>
  </conditionalFormatting>
  <conditionalFormatting sqref="B22:B28">
    <cfRule type="cellIs" dxfId="281" priority="17" operator="equal">
      <formula>FALSE</formula>
    </cfRule>
  </conditionalFormatting>
  <conditionalFormatting sqref="B30:B36">
    <cfRule type="cellIs" dxfId="280" priority="9" operator="equal">
      <formula>FALSE</formula>
    </cfRule>
  </conditionalFormatting>
  <conditionalFormatting sqref="B8:D10">
    <cfRule type="cellIs" dxfId="279" priority="1" operator="equal">
      <formula>0</formula>
    </cfRule>
  </conditionalFormatting>
  <conditionalFormatting sqref="F14">
    <cfRule type="cellIs" dxfId="278" priority="20" operator="equal">
      <formula>FALSE</formula>
    </cfRule>
  </conditionalFormatting>
  <conditionalFormatting sqref="F14:F20">
    <cfRule type="containsText" dxfId="277" priority="19" operator="containsText" text="FALSE">
      <formula>NOT(ISERROR(SEARCH("FALSE",F14)))</formula>
    </cfRule>
  </conditionalFormatting>
  <conditionalFormatting sqref="F22">
    <cfRule type="cellIs" dxfId="276" priority="6" operator="equal">
      <formula>FALSE</formula>
    </cfRule>
  </conditionalFormatting>
  <conditionalFormatting sqref="F22:F28">
    <cfRule type="containsText" dxfId="275" priority="5" operator="containsText" text="FALSE">
      <formula>NOT(ISERROR(SEARCH("FALSE",F22)))</formula>
    </cfRule>
  </conditionalFormatting>
  <conditionalFormatting sqref="F29:F30">
    <cfRule type="cellIs" dxfId="274" priority="3" operator="equal">
      <formula>FALSE</formula>
    </cfRule>
  </conditionalFormatting>
  <conditionalFormatting sqref="G22:G28">
    <cfRule type="cellIs" dxfId="273" priority="15" operator="equal">
      <formula>FALSE</formula>
    </cfRule>
  </conditionalFormatting>
  <conditionalFormatting sqref="K13:L52">
    <cfRule type="cellIs" dxfId="272"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800-000000000000}"/>
    <dataValidation allowBlank="1" showInputMessage="1" showErrorMessage="1" prompt="Enter your Name into this field and it will populate to all the other time reports in this workbook." sqref="B9 J9" xr:uid="{00000000-0002-0000-0800-000001000000}"/>
    <dataValidation allowBlank="1" showInputMessage="1" showErrorMessage="1" prompt="Enter your MSU ID into this field and it will populate to all the other time re[prts in this workbook." sqref="J8" xr:uid="{00000000-0002-0000-0800-000002000000}"/>
    <dataValidation allowBlank="1" showInputMessage="1" showErrorMessage="1" prompt="Enter your MSU ID into this field and it will populate to all the other time reports in this workbook." sqref="B8:D8" xr:uid="{D01D5843-69A5-48B2-8868-069E0B0CE22F}"/>
  </dataValidations>
  <printOptions horizontalCentered="1"/>
  <pageMargins left="0" right="0" top="0.5" bottom="0.5" header="0.3" footer="0.3"/>
  <pageSetup scale="92" orientation="portrait" r:id="rId1"/>
  <headerFooter>
    <oddFooter>&amp;RMay-2018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Payroll Schedule</vt:lpstr>
      <vt:lpstr>Previous June Split WK HRS</vt:lpstr>
      <vt:lpstr>June 19, 2026 - July 5, 2026</vt:lpstr>
      <vt:lpstr>July 6, 2026 - July 21, 2026</vt:lpstr>
      <vt:lpstr>July 22, 2026 - Aug 4, 2026</vt:lpstr>
      <vt:lpstr>Aug 5, 2026 - Aug 19, 2026</vt:lpstr>
      <vt:lpstr>Aug 20, 2026 - Sept 2, 2026</vt:lpstr>
      <vt:lpstr>Sept 3, 2026 - Sept 20, 2026</vt:lpstr>
      <vt:lpstr>Sept 21, 2026 - Oct 5, 2026</vt:lpstr>
      <vt:lpstr>Oct 6, 2026 - Oct 20, 2026</vt:lpstr>
      <vt:lpstr>Oct 21, 2026 - Nov 3, 2026</vt:lpstr>
      <vt:lpstr>Nov 4, 2026 - Nov 16, 2026</vt:lpstr>
      <vt:lpstr>Nov 17, 2026 - Dec 2, 2026</vt:lpstr>
      <vt:lpstr>Dec 3, 2026 - Dec 8, 2026</vt:lpstr>
      <vt:lpstr>Dec 9, 2026 - Jan 5, 2027</vt:lpstr>
      <vt:lpstr>Jan 6, 2027 - Jan 19, 2027</vt:lpstr>
      <vt:lpstr>Jan 20, 2027 - Feb 2, 2027</vt:lpstr>
      <vt:lpstr>Feb 3, 2027 - Feb 16, 2027</vt:lpstr>
      <vt:lpstr>Feb 17, 2027 - Mar 3, 2027</vt:lpstr>
      <vt:lpstr>Mar 4, 2027 - Mar 18, 2027</vt:lpstr>
      <vt:lpstr>Mar 19, 2027 - Apr 5, 2027</vt:lpstr>
      <vt:lpstr>Apr 6, 2027 - Apr 20, 2027</vt:lpstr>
      <vt:lpstr>April 21, 2027 - May 4, 2027</vt:lpstr>
      <vt:lpstr>May 5, 2027 - May 18, 2027</vt:lpstr>
      <vt:lpstr>May 19, 2027 - Jun 3, 2027</vt:lpstr>
      <vt:lpstr>Jun 4, 2027 - June 20, 2027</vt:lpstr>
      <vt:lpstr>'Apr 6, 2027 - Apr 20, 2027'!Print_Area</vt:lpstr>
      <vt:lpstr>'April 21, 2027 - May 4, 2027'!Print_Area</vt:lpstr>
      <vt:lpstr>'Aug 20, 2026 - Sept 2, 2026'!Print_Area</vt:lpstr>
      <vt:lpstr>'Aug 5, 2026 - Aug 19, 2026'!Print_Area</vt:lpstr>
      <vt:lpstr>'Dec 3, 2026 - Dec 8, 2026'!Print_Area</vt:lpstr>
      <vt:lpstr>'Dec 9, 2026 - Jan 5, 2027'!Print_Area</vt:lpstr>
      <vt:lpstr>'Feb 17, 2027 - Mar 3, 2027'!Print_Area</vt:lpstr>
      <vt:lpstr>'Feb 3, 2027 - Feb 16, 2027'!Print_Area</vt:lpstr>
      <vt:lpstr>'Jan 20, 2027 - Feb 2, 2027'!Print_Area</vt:lpstr>
      <vt:lpstr>'Jan 6, 2027 - Jan 19, 2027'!Print_Area</vt:lpstr>
      <vt:lpstr>'July 22, 2026 - Aug 4, 2026'!Print_Area</vt:lpstr>
      <vt:lpstr>'July 6, 2026 - July 21, 2026'!Print_Area</vt:lpstr>
      <vt:lpstr>'Jun 4, 2027 - June 20, 2027'!Print_Area</vt:lpstr>
      <vt:lpstr>'June 19, 2026 - July 5, 2026'!Print_Area</vt:lpstr>
      <vt:lpstr>'Mar 19, 2027 - Apr 5, 2027'!Print_Area</vt:lpstr>
      <vt:lpstr>'Mar 4, 2027 - Mar 18, 2027'!Print_Area</vt:lpstr>
      <vt:lpstr>'May 19, 2027 - Jun 3, 2027'!Print_Area</vt:lpstr>
      <vt:lpstr>'May 5, 2027 - May 18, 2027'!Print_Area</vt:lpstr>
      <vt:lpstr>'Nov 17, 2026 - Dec 2, 2026'!Print_Area</vt:lpstr>
      <vt:lpstr>'Nov 4, 2026 - Nov 16, 2026'!Print_Area</vt:lpstr>
      <vt:lpstr>'Oct 21, 2026 - Nov 3, 2026'!Print_Area</vt:lpstr>
      <vt:lpstr>'Oct 6, 2026 - Oct 20, 2026'!Print_Area</vt:lpstr>
      <vt:lpstr>'Payroll Schedule'!Print_Area</vt:lpstr>
      <vt:lpstr>'Previous June Split WK HRS'!Print_Area</vt:lpstr>
      <vt:lpstr>'Sept 21, 2026 - Oct 5, 2026'!Print_Area</vt:lpstr>
      <vt:lpstr>'Sept 3, 2026 - Sept 20,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Judy</dc:creator>
  <cp:lastModifiedBy>Bostick, Amy</cp:lastModifiedBy>
  <cp:lastPrinted>2024-05-30T19:37:46Z</cp:lastPrinted>
  <dcterms:created xsi:type="dcterms:W3CDTF">2018-05-10T13:05:41Z</dcterms:created>
  <dcterms:modified xsi:type="dcterms:W3CDTF">2026-05-26T21:50:44Z</dcterms:modified>
</cp:coreProperties>
</file>