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J:\HRM\DataAnalyst\Amy\Time Report Templates\To Juli\"/>
    </mc:Choice>
  </mc:AlternateContent>
  <xr:revisionPtr revIDLastSave="0" documentId="8_{B6747907-04B1-45FA-934F-455AB22F0B81}" xr6:coauthVersionLast="47" xr6:coauthVersionMax="47" xr10:uidLastSave="{00000000-0000-0000-0000-000000000000}"/>
  <bookViews>
    <workbookView xWindow="-120" yWindow="-120" windowWidth="29040" windowHeight="15840" activeTab="2" xr2:uid="{00000000-000D-0000-FFFF-FFFF00000000}"/>
  </bookViews>
  <sheets>
    <sheet name="Payroll Schedule" sheetId="3" r:id="rId1"/>
    <sheet name="Previous June Split WK HRS" sheetId="4" r:id="rId2"/>
    <sheet name="June 19, 2025 - July 2, 2025" sheetId="2" r:id="rId3"/>
    <sheet name="July 3, 2025 - July 21, 2025" sheetId="5" r:id="rId4"/>
    <sheet name="July 22, 2025 - Aug 5, 2025" sheetId="6" r:id="rId5"/>
    <sheet name="Aug 6, 2025 - Aug 19, 2025" sheetId="7" r:id="rId6"/>
    <sheet name="Aug 20, 2025 - Sept 3, 2025" sheetId="8" r:id="rId7"/>
    <sheet name="Sept 4, 2025 - Sept 18, 2025" sheetId="9" r:id="rId8"/>
    <sheet name="Sept 19, 2025 - Oct 5, 2025" sheetId="10" r:id="rId9"/>
    <sheet name="Oct 6, 2025 - Oct 21, 2025" sheetId="11" r:id="rId10"/>
    <sheet name="Oct 22, 2025 - Nov 3, 2025" sheetId="12" r:id="rId11"/>
    <sheet name="Nov 4, 2025 - Nov 16, 2025" sheetId="13" r:id="rId12"/>
    <sheet name="Nov 17, 2025 - Dec 2, 2025" sheetId="14" r:id="rId13"/>
    <sheet name="Dec 3, 2025 - Dec 8, 2025" sheetId="15" r:id="rId14"/>
    <sheet name="Dec 9, 2025 - Jan 5, 2026" sheetId="16" r:id="rId15"/>
    <sheet name="Jan 6, 2026 - Jan 20, 2026" sheetId="17" r:id="rId16"/>
    <sheet name="Jan 21, 2026 - Feb 3, 2026" sheetId="18" r:id="rId17"/>
    <sheet name="Feb 4, 2026 - Feb 17, 2026" sheetId="19" r:id="rId18"/>
    <sheet name="Feb 18, 2026 - Mar 3, 2026" sheetId="20" r:id="rId19"/>
    <sheet name="Mar 4, 2026 - Mar 19, 2026" sheetId="21" r:id="rId20"/>
    <sheet name="Mar 20, 2026 - Apr 5, 2026" sheetId="22" r:id="rId21"/>
    <sheet name="Apr 6, 2026 - Apr 20, 2026" sheetId="23" r:id="rId22"/>
    <sheet name="April 21, 2026 - May 5, 2026" sheetId="24" r:id="rId23"/>
    <sheet name="May 6, 2026 - May 18, 2026" sheetId="25" r:id="rId24"/>
    <sheet name="May 19, 2026 - Jun 3, 2026" sheetId="26" r:id="rId25"/>
    <sheet name="Jun 4, 2026 - June 18, 2026" sheetId="27" r:id="rId26"/>
  </sheets>
  <externalReferences>
    <externalReference r:id="rId27"/>
  </externalReferences>
  <definedNames>
    <definedName name="_xlnm.Print_Area" localSheetId="21">'Apr 6, 2026 - Apr 20, 2026'!$A$1:$I$42</definedName>
    <definedName name="_xlnm.Print_Area" localSheetId="22">'April 21, 2026 - May 5, 2026'!$A$1:$I$42</definedName>
    <definedName name="_xlnm.Print_Area" localSheetId="6">'Aug 20, 2025 - Sept 3, 2025'!$A$1:$I$42</definedName>
    <definedName name="_xlnm.Print_Area" localSheetId="5">'Aug 6, 2025 - Aug 19, 2025'!$A$1:$I$42</definedName>
    <definedName name="_xlnm.Print_Area" localSheetId="13">'Dec 3, 2025 - Dec 8, 2025'!$A$1:$I$42</definedName>
    <definedName name="_xlnm.Print_Area" localSheetId="14">'Dec 9, 2025 - Jan 5, 2026'!$A$1:$I$42</definedName>
    <definedName name="_xlnm.Print_Area" localSheetId="18">'Feb 18, 2026 - Mar 3, 2026'!$A$1:$I$42</definedName>
    <definedName name="_xlnm.Print_Area" localSheetId="17">'Feb 4, 2026 - Feb 17, 2026'!$A$1:$I$42</definedName>
    <definedName name="_xlnm.Print_Area" localSheetId="16">'Jan 21, 2026 - Feb 3, 2026'!$A$1:$I$42</definedName>
    <definedName name="_xlnm.Print_Area" localSheetId="15">'Jan 6, 2026 - Jan 20, 2026'!$A$1:$I$42</definedName>
    <definedName name="_xlnm.Print_Area" localSheetId="4">'July 22, 2025 - Aug 5, 2025'!$A$1:$I$42</definedName>
    <definedName name="_xlnm.Print_Area" localSheetId="3">'July 3, 2025 - July 21, 2025'!$A$1:$I$42</definedName>
    <definedName name="_xlnm.Print_Area" localSheetId="25">'Jun 4, 2026 - June 18, 2026'!$A$1:$I$42</definedName>
    <definedName name="_xlnm.Print_Area" localSheetId="2">'June 19, 2025 - July 2, 2025'!$A$1:$I$42</definedName>
    <definedName name="_xlnm.Print_Area" localSheetId="20">'Mar 20, 2026 - Apr 5, 2026'!$A$1:$I$42</definedName>
    <definedName name="_xlnm.Print_Area" localSheetId="19">'Mar 4, 2026 - Mar 19, 2026'!$A$1:$I$42</definedName>
    <definedName name="_xlnm.Print_Area" localSheetId="24">'May 19, 2026 - Jun 3, 2026'!$A$1:$I$42</definedName>
    <definedName name="_xlnm.Print_Area" localSheetId="23">'May 6, 2026 - May 18, 2026'!$A$1:$I$42</definedName>
    <definedName name="_xlnm.Print_Area" localSheetId="12">'Nov 17, 2025 - Dec 2, 2025'!$A$1:$I$42</definedName>
    <definedName name="_xlnm.Print_Area" localSheetId="11">'Nov 4, 2025 - Nov 16, 2025'!$A$1:$I$42</definedName>
    <definedName name="_xlnm.Print_Area" localSheetId="10">'Oct 22, 2025 - Nov 3, 2025'!$A$1:$I$42</definedName>
    <definedName name="_xlnm.Print_Area" localSheetId="9">'Oct 6, 2025 - Oct 21, 2025'!$A$1:$I$42</definedName>
    <definedName name="_xlnm.Print_Area" localSheetId="0">'Payroll Schedule'!$A$1:$L$40</definedName>
    <definedName name="_xlnm.Print_Area" localSheetId="1">Table1[#All]</definedName>
    <definedName name="_xlnm.Print_Area" localSheetId="8">'Sept 19, 2025 - Oct 5, 2025'!$A$1:$I$42</definedName>
    <definedName name="_xlnm.Print_Area" localSheetId="7">'Sept 4, 2025 - Sept 18, 2025'!$A$1:$I$42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2" l="1"/>
  <c r="C21" i="2"/>
  <c r="B5" i="4"/>
  <c r="B4" i="4"/>
  <c r="B3" i="4"/>
  <c r="B2" i="4"/>
  <c r="B9" i="4" l="1"/>
  <c r="C13" i="2" l="1"/>
  <c r="C37" i="2" l="1"/>
  <c r="C13" i="5" s="1"/>
  <c r="L39" i="3"/>
  <c r="L38" i="3"/>
  <c r="L36" i="3"/>
  <c r="L35" i="3"/>
  <c r="L33" i="3"/>
  <c r="L32" i="3"/>
  <c r="L30" i="3"/>
  <c r="L29" i="3"/>
  <c r="L27" i="3"/>
  <c r="L26" i="3"/>
  <c r="L24" i="3"/>
  <c r="L23" i="3"/>
  <c r="L21" i="3"/>
  <c r="L20" i="3"/>
  <c r="L18" i="3"/>
  <c r="L17" i="3"/>
  <c r="L15" i="3"/>
  <c r="L14" i="3"/>
  <c r="L12" i="3"/>
  <c r="L11" i="3"/>
  <c r="L9" i="3"/>
  <c r="L8" i="3"/>
  <c r="L6" i="3"/>
  <c r="B24" i="3" l="1"/>
  <c r="B26" i="3" s="1"/>
  <c r="B27" i="3" s="1"/>
  <c r="B29" i="3" s="1"/>
  <c r="B30" i="3" s="1"/>
  <c r="B32" i="3" s="1"/>
  <c r="B33" i="3" s="1"/>
  <c r="B35" i="3" s="1"/>
  <c r="B36" i="3" s="1"/>
  <c r="B38" i="3" s="1"/>
  <c r="B39" i="3" s="1"/>
  <c r="B8" i="3"/>
  <c r="B9" i="3" s="1"/>
  <c r="B11" i="3" s="1"/>
  <c r="B12" i="3" s="1"/>
  <c r="B14" i="3" s="1"/>
  <c r="B15" i="3" s="1"/>
  <c r="B17" i="3" s="1"/>
  <c r="B18" i="3" s="1"/>
  <c r="B20" i="3" s="1"/>
  <c r="B21" i="3" s="1"/>
  <c r="K18" i="3"/>
  <c r="K20" i="3"/>
  <c r="K21" i="3"/>
  <c r="K23" i="3"/>
  <c r="K24" i="3"/>
  <c r="K26" i="3"/>
  <c r="K27" i="3"/>
  <c r="K29" i="3"/>
  <c r="K30" i="3"/>
  <c r="K32" i="3"/>
  <c r="K33" i="3"/>
  <c r="K35" i="3"/>
  <c r="K36" i="3"/>
  <c r="K38" i="3"/>
  <c r="K39" i="3"/>
  <c r="C29" i="2"/>
  <c r="C37" i="27" l="1"/>
  <c r="D37" i="27" s="1"/>
  <c r="H29" i="27"/>
  <c r="I29" i="27" s="1"/>
  <c r="C29" i="27"/>
  <c r="D29" i="27" s="1"/>
  <c r="H21" i="27"/>
  <c r="I21" i="27" s="1"/>
  <c r="B10" i="27"/>
  <c r="B9" i="27"/>
  <c r="B8" i="27"/>
  <c r="C37" i="26"/>
  <c r="C13" i="27" s="1"/>
  <c r="H29" i="26"/>
  <c r="I29" i="26" s="1"/>
  <c r="C29" i="26"/>
  <c r="H21" i="26"/>
  <c r="B10" i="26"/>
  <c r="B9" i="26"/>
  <c r="B8" i="26"/>
  <c r="C37" i="25"/>
  <c r="C13" i="26" s="1"/>
  <c r="H29" i="25"/>
  <c r="I29" i="25" s="1"/>
  <c r="C29" i="25"/>
  <c r="H21" i="25"/>
  <c r="I21" i="25" s="1"/>
  <c r="B10" i="25"/>
  <c r="B9" i="25"/>
  <c r="B8" i="25"/>
  <c r="C37" i="24"/>
  <c r="C13" i="25" s="1"/>
  <c r="H29" i="24"/>
  <c r="I29" i="24" s="1"/>
  <c r="C29" i="24"/>
  <c r="D29" i="24" s="1"/>
  <c r="H21" i="24"/>
  <c r="B10" i="24"/>
  <c r="B9" i="24"/>
  <c r="B8" i="24"/>
  <c r="C37" i="23"/>
  <c r="C13" i="24" s="1"/>
  <c r="H29" i="23"/>
  <c r="I29" i="23" s="1"/>
  <c r="C29" i="23"/>
  <c r="D29" i="23" s="1"/>
  <c r="H21" i="23"/>
  <c r="B10" i="23"/>
  <c r="B9" i="23"/>
  <c r="B8" i="23"/>
  <c r="C37" i="22"/>
  <c r="H29" i="22"/>
  <c r="I29" i="22" s="1"/>
  <c r="C29" i="22"/>
  <c r="H21" i="22"/>
  <c r="B10" i="22"/>
  <c r="B9" i="22"/>
  <c r="B8" i="22"/>
  <c r="C37" i="21"/>
  <c r="C13" i="22" s="1"/>
  <c r="H29" i="21"/>
  <c r="I29" i="21" s="1"/>
  <c r="C29" i="21"/>
  <c r="D29" i="21" s="1"/>
  <c r="H21" i="21"/>
  <c r="B10" i="21"/>
  <c r="B9" i="21"/>
  <c r="B8" i="21"/>
  <c r="C37" i="20"/>
  <c r="C13" i="21" s="1"/>
  <c r="H29" i="20"/>
  <c r="I29" i="20" s="1"/>
  <c r="C29" i="20"/>
  <c r="D29" i="20" s="1"/>
  <c r="H21" i="20"/>
  <c r="B10" i="20"/>
  <c r="B9" i="20"/>
  <c r="B8" i="20"/>
  <c r="G10" i="19"/>
  <c r="C37" i="19"/>
  <c r="C13" i="20" s="1"/>
  <c r="I29" i="19"/>
  <c r="H29" i="19"/>
  <c r="C29" i="19"/>
  <c r="H21" i="19"/>
  <c r="I21" i="19" s="1"/>
  <c r="B10" i="19"/>
  <c r="B9" i="19"/>
  <c r="B8" i="19"/>
  <c r="G10" i="18"/>
  <c r="C37" i="18"/>
  <c r="C13" i="19" s="1"/>
  <c r="H29" i="18"/>
  <c r="I29" i="18" s="1"/>
  <c r="C29" i="18"/>
  <c r="H21" i="18"/>
  <c r="B10" i="18"/>
  <c r="B9" i="18"/>
  <c r="B8" i="18"/>
  <c r="G10" i="17"/>
  <c r="C37" i="17"/>
  <c r="C13" i="18" s="1"/>
  <c r="H29" i="17"/>
  <c r="I29" i="17" s="1"/>
  <c r="C29" i="17"/>
  <c r="D29" i="17" s="1"/>
  <c r="H21" i="17"/>
  <c r="I21" i="17" s="1"/>
  <c r="B10" i="17"/>
  <c r="B9" i="17"/>
  <c r="B8" i="17"/>
  <c r="G10" i="16"/>
  <c r="C37" i="16"/>
  <c r="D37" i="16" s="1"/>
  <c r="H29" i="16"/>
  <c r="C13" i="17" s="1"/>
  <c r="C29" i="16"/>
  <c r="D29" i="16" s="1"/>
  <c r="H21" i="16"/>
  <c r="I21" i="16" s="1"/>
  <c r="B10" i="16"/>
  <c r="B9" i="16"/>
  <c r="B8" i="16"/>
  <c r="C37" i="15"/>
  <c r="D37" i="15" s="1"/>
  <c r="H29" i="15"/>
  <c r="I29" i="15" s="1"/>
  <c r="C29" i="15"/>
  <c r="C13" i="16" s="1"/>
  <c r="H21" i="15"/>
  <c r="I21" i="15" s="1"/>
  <c r="B10" i="15"/>
  <c r="B9" i="15"/>
  <c r="B8" i="15"/>
  <c r="C37" i="14"/>
  <c r="C13" i="15" s="1"/>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B10" i="11"/>
  <c r="B9" i="11"/>
  <c r="B8" i="11"/>
  <c r="C37" i="10"/>
  <c r="D37" i="10" s="1"/>
  <c r="H29" i="10"/>
  <c r="I29" i="10" s="1"/>
  <c r="C29" i="10"/>
  <c r="D29" i="10" s="1"/>
  <c r="H21" i="10"/>
  <c r="B10" i="10"/>
  <c r="B9" i="10"/>
  <c r="B8" i="10"/>
  <c r="C37" i="9"/>
  <c r="H29" i="9"/>
  <c r="I29" i="9" s="1"/>
  <c r="C29" i="9"/>
  <c r="D29" i="9" s="1"/>
  <c r="H21" i="9"/>
  <c r="B10" i="9"/>
  <c r="B9" i="9"/>
  <c r="B8" i="9"/>
  <c r="C37" i="8"/>
  <c r="D37" i="8" s="1"/>
  <c r="H29" i="8"/>
  <c r="I29" i="8" s="1"/>
  <c r="C29" i="8"/>
  <c r="D29" i="8" s="1"/>
  <c r="H21" i="8"/>
  <c r="I21" i="8" s="1"/>
  <c r="B10" i="8"/>
  <c r="B9" i="8"/>
  <c r="B8" i="8"/>
  <c r="C37" i="7"/>
  <c r="C13" i="8" s="1"/>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C13" i="6" s="1"/>
  <c r="G10" i="21"/>
  <c r="G10" i="6"/>
  <c r="G10" i="2"/>
  <c r="G8" i="2"/>
  <c r="I21" i="22" l="1"/>
  <c r="C13" i="23"/>
  <c r="C21" i="23" s="1"/>
  <c r="H30" i="23" s="1"/>
  <c r="I21" i="10"/>
  <c r="C13" i="11"/>
  <c r="I21" i="11"/>
  <c r="C21" i="12"/>
  <c r="D21" i="12" s="1"/>
  <c r="I21" i="24"/>
  <c r="C21" i="25"/>
  <c r="D21" i="25" s="1"/>
  <c r="I21" i="20"/>
  <c r="I21" i="18"/>
  <c r="I21" i="7"/>
  <c r="C21" i="8"/>
  <c r="H30" i="8" s="1"/>
  <c r="D37" i="9"/>
  <c r="C13" i="10"/>
  <c r="C21" i="10" s="1"/>
  <c r="H30" i="10" s="1"/>
  <c r="I21" i="26"/>
  <c r="C21" i="27"/>
  <c r="H30" i="27" s="1"/>
  <c r="I21" i="9"/>
  <c r="D37" i="5"/>
  <c r="C21" i="6"/>
  <c r="H30" i="6" s="1"/>
  <c r="D37" i="23"/>
  <c r="C21" i="24"/>
  <c r="I21" i="21"/>
  <c r="D37" i="7"/>
  <c r="D37" i="6"/>
  <c r="C13" i="7"/>
  <c r="C21" i="7" s="1"/>
  <c r="H30" i="7" s="1"/>
  <c r="I21" i="5"/>
  <c r="G10" i="20"/>
  <c r="D37" i="26"/>
  <c r="D37" i="25"/>
  <c r="C21" i="26"/>
  <c r="D21" i="26" s="1"/>
  <c r="D37" i="24"/>
  <c r="I21" i="23"/>
  <c r="D37" i="22"/>
  <c r="D37" i="21"/>
  <c r="C21" i="22"/>
  <c r="D21" i="22" s="1"/>
  <c r="D37" i="20"/>
  <c r="C21" i="21"/>
  <c r="H30" i="21" s="1"/>
  <c r="D37" i="19"/>
  <c r="C21" i="20"/>
  <c r="D21" i="20" s="1"/>
  <c r="D37" i="18"/>
  <c r="C21" i="19"/>
  <c r="D21" i="19" s="1"/>
  <c r="D37" i="17"/>
  <c r="C21" i="18"/>
  <c r="D21" i="18" s="1"/>
  <c r="I29" i="16"/>
  <c r="C21" i="17"/>
  <c r="D29" i="15"/>
  <c r="D37" i="14"/>
  <c r="C21" i="15"/>
  <c r="C21" i="16" s="1"/>
  <c r="H30" i="16" s="1"/>
  <c r="D37" i="13"/>
  <c r="C13" i="14"/>
  <c r="C21" i="14" s="1"/>
  <c r="D21" i="14" s="1"/>
  <c r="D37" i="12"/>
  <c r="C13" i="13"/>
  <c r="C21" i="13" s="1"/>
  <c r="H30" i="13" s="1"/>
  <c r="K9" i="4"/>
  <c r="D37" i="11"/>
  <c r="C21" i="11"/>
  <c r="H30" i="11" s="1"/>
  <c r="C13" i="9"/>
  <c r="C21" i="9" s="1"/>
  <c r="D21" i="9" s="1"/>
  <c r="D29" i="26"/>
  <c r="D29" i="25"/>
  <c r="D29" i="22"/>
  <c r="D29" i="19"/>
  <c r="D29" i="18"/>
  <c r="D29" i="14"/>
  <c r="K8" i="4"/>
  <c r="K7" i="4"/>
  <c r="K6" i="4"/>
  <c r="K5" i="4"/>
  <c r="K4" i="4"/>
  <c r="K3" i="4"/>
  <c r="K2" i="4"/>
  <c r="H30" i="25" l="1"/>
  <c r="I30" i="25"/>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G9" i="27"/>
  <c r="G9" i="23"/>
  <c r="G9" i="21"/>
  <c r="G9" i="15" l="1"/>
  <c r="G8" i="16"/>
  <c r="K8" i="16" s="1"/>
  <c r="K14" i="16" s="1"/>
  <c r="A14" i="16" s="1"/>
  <c r="G9" i="9"/>
  <c r="G8" i="10"/>
  <c r="K8" i="10" s="1"/>
  <c r="G9" i="5"/>
  <c r="G8" i="6"/>
  <c r="K8" i="6" s="1"/>
  <c r="K14" i="6" s="1"/>
  <c r="A14" i="6" s="1"/>
  <c r="G9" i="2"/>
  <c r="G8" i="5"/>
  <c r="K8" i="5" s="1"/>
  <c r="K14" i="5" s="1"/>
  <c r="A14" i="5" s="1"/>
  <c r="G9" i="13"/>
  <c r="G8" i="14"/>
  <c r="K8" i="14" s="1"/>
  <c r="G8" i="7"/>
  <c r="K8" i="7" s="1"/>
  <c r="G9" i="6"/>
  <c r="G8" i="8"/>
  <c r="K8" i="8" s="1"/>
  <c r="G9" i="7"/>
  <c r="G8" i="11"/>
  <c r="K8" i="11" s="1"/>
  <c r="G9" i="10"/>
  <c r="G8" i="17"/>
  <c r="K8" i="17" s="1"/>
  <c r="G9" i="16"/>
  <c r="G8" i="21"/>
  <c r="K8" i="21" s="1"/>
  <c r="G9" i="20"/>
  <c r="G8" i="27"/>
  <c r="K8" i="27" s="1"/>
  <c r="G9" i="26"/>
  <c r="G8" i="9"/>
  <c r="K8" i="9" s="1"/>
  <c r="G9" i="8"/>
  <c r="G8" i="12"/>
  <c r="K8" i="12" s="1"/>
  <c r="G9" i="11"/>
  <c r="G8" i="15"/>
  <c r="K8" i="15" s="1"/>
  <c r="G9" i="14"/>
  <c r="G8" i="18"/>
  <c r="K8" i="18" s="1"/>
  <c r="G9" i="17"/>
  <c r="G8" i="24"/>
  <c r="K8" i="24" s="1"/>
  <c r="G8" i="13"/>
  <c r="K8" i="13" s="1"/>
  <c r="G9" i="12"/>
  <c r="G8" i="19"/>
  <c r="K8" i="19" s="1"/>
  <c r="G9" i="18"/>
  <c r="G8" i="22"/>
  <c r="K8" i="22" s="1"/>
  <c r="G8" i="25"/>
  <c r="K8" i="25" s="1"/>
  <c r="G9" i="24"/>
  <c r="G10" i="8"/>
  <c r="G8" i="20"/>
  <c r="K8" i="20" s="1"/>
  <c r="G9" i="19"/>
  <c r="G8" i="23"/>
  <c r="K8" i="23" s="1"/>
  <c r="G9" i="22"/>
  <c r="G8" i="26"/>
  <c r="K8" i="26" s="1"/>
  <c r="G9" i="25"/>
  <c r="G10" i="23"/>
  <c r="H29" i="2"/>
  <c r="I29" i="2" s="1"/>
  <c r="H21" i="2"/>
  <c r="I21" i="2" s="1"/>
  <c r="K8" i="2"/>
  <c r="K14" i="2" s="1"/>
  <c r="A14" i="2" s="1"/>
  <c r="K15" i="6" l="1"/>
  <c r="A15" i="6" s="1"/>
  <c r="K15" i="16"/>
  <c r="A15" i="16" s="1"/>
  <c r="K14" i="10"/>
  <c r="A14" i="10" s="1"/>
  <c r="K15" i="5"/>
  <c r="A15" i="5" s="1"/>
  <c r="C21" i="5"/>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6" i="24" s="1"/>
  <c r="K15" i="17"/>
  <c r="A15" i="17" s="1"/>
  <c r="K16" i="16"/>
  <c r="A16" i="16" s="1"/>
  <c r="K16" i="6"/>
  <c r="A16" i="6" s="1"/>
  <c r="K16" i="5"/>
  <c r="A16" i="5" s="1"/>
  <c r="K15" i="12"/>
  <c r="A15" i="12" s="1"/>
  <c r="K15" i="22"/>
  <c r="A15" i="22" s="1"/>
  <c r="K15" i="10"/>
  <c r="A15" i="10" s="1"/>
  <c r="K15" i="14"/>
  <c r="K15" i="20"/>
  <c r="A15" i="20" s="1"/>
  <c r="D21" i="5"/>
  <c r="I30" i="5" s="1"/>
  <c r="K15" i="21"/>
  <c r="K16" i="21" s="1"/>
  <c r="K15" i="8"/>
  <c r="K16" i="8" s="1"/>
  <c r="K15" i="27"/>
  <c r="A15" i="27" s="1"/>
  <c r="G10" i="10"/>
  <c r="K15" i="11"/>
  <c r="G10" i="25"/>
  <c r="K15" i="25"/>
  <c r="K15" i="19"/>
  <c r="K15" i="18"/>
  <c r="K15" i="7"/>
  <c r="K15" i="13"/>
  <c r="K15" i="26"/>
  <c r="K15" i="23"/>
  <c r="K15" i="9"/>
  <c r="K15" i="15"/>
  <c r="K16" i="2"/>
  <c r="K17" i="2" s="1"/>
  <c r="K18" i="2" s="1"/>
  <c r="K19" i="2" s="1"/>
  <c r="D29" i="2"/>
  <c r="D37" i="2"/>
  <c r="A15" i="24" l="1"/>
  <c r="K17" i="6"/>
  <c r="A17" i="6" s="1"/>
  <c r="K17" i="5"/>
  <c r="A17" i="5" s="1"/>
  <c r="K16" i="22"/>
  <c r="K17" i="22" s="1"/>
  <c r="K16" i="17"/>
  <c r="K17" i="17" s="1"/>
  <c r="K17" i="16"/>
  <c r="A17" i="16" s="1"/>
  <c r="K16" i="12"/>
  <c r="A16" i="12" s="1"/>
  <c r="K16" i="10"/>
  <c r="A16" i="10" s="1"/>
  <c r="A15" i="21"/>
  <c r="K16" i="20"/>
  <c r="K17" i="20" s="1"/>
  <c r="A15" i="14"/>
  <c r="K16" i="14"/>
  <c r="A15" i="25"/>
  <c r="K16" i="25"/>
  <c r="A15" i="13"/>
  <c r="K16" i="13"/>
  <c r="K16" i="27"/>
  <c r="A16" i="27" s="1"/>
  <c r="A15" i="8"/>
  <c r="A15" i="7"/>
  <c r="K16" i="7"/>
  <c r="A15" i="15"/>
  <c r="K16" i="15"/>
  <c r="A15" i="23"/>
  <c r="K16" i="23"/>
  <c r="A15" i="19"/>
  <c r="K16" i="19"/>
  <c r="A15" i="11"/>
  <c r="K16" i="11"/>
  <c r="A16" i="21"/>
  <c r="K17" i="21"/>
  <c r="G10" i="27"/>
  <c r="G10" i="26"/>
  <c r="A16" i="24"/>
  <c r="K17" i="24"/>
  <c r="A15" i="26"/>
  <c r="K16" i="26"/>
  <c r="A15" i="9"/>
  <c r="K16" i="9"/>
  <c r="A15" i="18"/>
  <c r="K16" i="18"/>
  <c r="G10" i="11"/>
  <c r="K17" i="8"/>
  <c r="A16" i="8"/>
  <c r="A18" i="2"/>
  <c r="A16" i="2"/>
  <c r="A17" i="2"/>
  <c r="I30" i="2"/>
  <c r="K20" i="2"/>
  <c r="A19" i="2"/>
  <c r="K18" i="5" l="1"/>
  <c r="K19" i="5" s="1"/>
  <c r="A19" i="5" s="1"/>
  <c r="K17" i="27"/>
  <c r="A17" i="27" s="1"/>
  <c r="A16" i="22"/>
  <c r="K17" i="10"/>
  <c r="A17" i="10" s="1"/>
  <c r="K18" i="6"/>
  <c r="A18" i="6" s="1"/>
  <c r="A16" i="17"/>
  <c r="A17" i="20"/>
  <c r="K18" i="20"/>
  <c r="K18" i="16"/>
  <c r="K17" i="12"/>
  <c r="A17" i="12" s="1"/>
  <c r="A16" i="26"/>
  <c r="K17" i="26"/>
  <c r="A17" i="21"/>
  <c r="K18" i="21"/>
  <c r="A16" i="20"/>
  <c r="A16" i="15"/>
  <c r="K17" i="15"/>
  <c r="A16" i="14"/>
  <c r="K17" i="14"/>
  <c r="A17" i="8"/>
  <c r="K18" i="8"/>
  <c r="A16" i="7"/>
  <c r="K17" i="7"/>
  <c r="A16" i="13"/>
  <c r="K17" i="13"/>
  <c r="A17" i="22"/>
  <c r="K18" i="22"/>
  <c r="A16" i="25"/>
  <c r="K17" i="25"/>
  <c r="A16" i="18"/>
  <c r="K17" i="18"/>
  <c r="G10" i="12"/>
  <c r="A17" i="24"/>
  <c r="K18" i="24"/>
  <c r="A17" i="17"/>
  <c r="K18" i="17"/>
  <c r="A16" i="23"/>
  <c r="K17" i="23"/>
  <c r="A16" i="9"/>
  <c r="K17" i="9"/>
  <c r="A16" i="11"/>
  <c r="K17" i="11"/>
  <c r="K17" i="19"/>
  <c r="A16" i="19"/>
  <c r="A20" i="2"/>
  <c r="K22" i="2"/>
  <c r="A22" i="2" s="1"/>
  <c r="K20" i="5" l="1"/>
  <c r="K22" i="5" s="1"/>
  <c r="A18" i="5"/>
  <c r="K18" i="27"/>
  <c r="A18" i="27" s="1"/>
  <c r="A18" i="16"/>
  <c r="K19" i="16"/>
  <c r="K18" i="12"/>
  <c r="A18" i="12" s="1"/>
  <c r="K18" i="10"/>
  <c r="A18" i="10" s="1"/>
  <c r="K19" i="6"/>
  <c r="K20" i="6" s="1"/>
  <c r="K22" i="6" s="1"/>
  <c r="A17" i="25"/>
  <c r="K18" i="25"/>
  <c r="A18" i="20"/>
  <c r="K19" i="20"/>
  <c r="A17" i="7"/>
  <c r="K18" i="7"/>
  <c r="A17" i="26"/>
  <c r="K18" i="26"/>
  <c r="A18" i="21"/>
  <c r="K19" i="21"/>
  <c r="A17" i="19"/>
  <c r="K18" i="19"/>
  <c r="A17" i="18"/>
  <c r="K18" i="18"/>
  <c r="A18" i="8"/>
  <c r="K19" i="8"/>
  <c r="A17" i="15"/>
  <c r="K18" i="15"/>
  <c r="A17" i="14"/>
  <c r="K18" i="14"/>
  <c r="A17" i="13"/>
  <c r="K18" i="13"/>
  <c r="A17" i="9"/>
  <c r="K18" i="9"/>
  <c r="A18" i="22"/>
  <c r="K19" i="22"/>
  <c r="A17" i="11"/>
  <c r="K18" i="11"/>
  <c r="K18" i="23"/>
  <c r="A17" i="23"/>
  <c r="A18" i="24"/>
  <c r="K19" i="24"/>
  <c r="A18" i="17"/>
  <c r="K19" i="17"/>
  <c r="G10" i="13"/>
  <c r="K23" i="2"/>
  <c r="A23" i="2" s="1"/>
  <c r="A20" i="5" l="1"/>
  <c r="K19" i="27"/>
  <c r="A19" i="27" s="1"/>
  <c r="A18" i="25"/>
  <c r="K19" i="25"/>
  <c r="K20" i="16"/>
  <c r="A19" i="16"/>
  <c r="K19" i="12"/>
  <c r="K20" i="12" s="1"/>
  <c r="K19" i="10"/>
  <c r="A19" i="10" s="1"/>
  <c r="A18" i="7"/>
  <c r="K19" i="7"/>
  <c r="A20" i="6"/>
  <c r="A19" i="6"/>
  <c r="A18" i="26"/>
  <c r="K19" i="26"/>
  <c r="A19" i="20"/>
  <c r="K20" i="20"/>
  <c r="A19" i="21"/>
  <c r="K20" i="21"/>
  <c r="A18" i="19"/>
  <c r="K19" i="19"/>
  <c r="A18" i="15"/>
  <c r="K19" i="15"/>
  <c r="A18" i="9"/>
  <c r="K19" i="9"/>
  <c r="A18" i="18"/>
  <c r="K19" i="18"/>
  <c r="A19" i="8"/>
  <c r="K20" i="8"/>
  <c r="A18" i="14"/>
  <c r="K19" i="14"/>
  <c r="K19" i="13"/>
  <c r="A18" i="13"/>
  <c r="A18" i="11"/>
  <c r="K19" i="11"/>
  <c r="K23" i="5"/>
  <c r="A22" i="5"/>
  <c r="A19" i="22"/>
  <c r="K20" i="22"/>
  <c r="A18" i="23"/>
  <c r="K19" i="23"/>
  <c r="A19" i="17"/>
  <c r="K20" i="17"/>
  <c r="G10" i="15"/>
  <c r="G10" i="14"/>
  <c r="A19" i="24"/>
  <c r="K20" i="24"/>
  <c r="A22" i="6"/>
  <c r="K23" i="6"/>
  <c r="K24" i="2"/>
  <c r="A24" i="2" s="1"/>
  <c r="K20" i="10" l="1"/>
  <c r="A20" i="10" s="1"/>
  <c r="K20" i="27"/>
  <c r="A20" i="27" s="1"/>
  <c r="A19" i="25"/>
  <c r="K20" i="25"/>
  <c r="A20" i="16"/>
  <c r="K22" i="16"/>
  <c r="A19" i="12"/>
  <c r="A19" i="7"/>
  <c r="K20" i="7"/>
  <c r="K20" i="26"/>
  <c r="A19" i="26"/>
  <c r="K22" i="20"/>
  <c r="A20" i="20"/>
  <c r="K22" i="21"/>
  <c r="A20" i="21"/>
  <c r="K20" i="19"/>
  <c r="A19" i="19"/>
  <c r="K20" i="15"/>
  <c r="A19" i="15"/>
  <c r="K20" i="9"/>
  <c r="A19" i="9"/>
  <c r="A19" i="18"/>
  <c r="K20" i="18"/>
  <c r="A20" i="12"/>
  <c r="K22" i="12"/>
  <c r="K22" i="8"/>
  <c r="A20" i="8"/>
  <c r="K20" i="14"/>
  <c r="A19" i="14"/>
  <c r="K20" i="13"/>
  <c r="A19" i="13"/>
  <c r="A19" i="11"/>
  <c r="K20" i="11"/>
  <c r="A23" i="5"/>
  <c r="K24" i="5"/>
  <c r="K22" i="22"/>
  <c r="A20" i="22"/>
  <c r="A19" i="23"/>
  <c r="K20" i="23"/>
  <c r="A20" i="24"/>
  <c r="K22" i="24"/>
  <c r="K22" i="17"/>
  <c r="A20" i="17"/>
  <c r="K24" i="6"/>
  <c r="A23" i="6"/>
  <c r="K25" i="2"/>
  <c r="A25" i="2" s="1"/>
  <c r="K22" i="10" l="1"/>
  <c r="A22" i="10" s="1"/>
  <c r="K22" i="27"/>
  <c r="A22" i="27" s="1"/>
  <c r="A20" i="25"/>
  <c r="K22" i="25"/>
  <c r="A22" i="16"/>
  <c r="K23" i="16"/>
  <c r="A20" i="7"/>
  <c r="K22" i="7"/>
  <c r="A20" i="26"/>
  <c r="K22" i="26"/>
  <c r="A22" i="20"/>
  <c r="K23" i="20"/>
  <c r="K23" i="21"/>
  <c r="A22" i="21"/>
  <c r="K22" i="19"/>
  <c r="A20" i="19"/>
  <c r="K22" i="15"/>
  <c r="A20" i="15"/>
  <c r="K22" i="9"/>
  <c r="A20" i="9"/>
  <c r="K22" i="18"/>
  <c r="A20" i="18"/>
  <c r="K23" i="12"/>
  <c r="A22" i="12"/>
  <c r="K23" i="8"/>
  <c r="A22" i="8"/>
  <c r="K22" i="14"/>
  <c r="A20" i="14"/>
  <c r="K22" i="13"/>
  <c r="A20" i="13"/>
  <c r="A20" i="11"/>
  <c r="K22" i="11"/>
  <c r="K25" i="5"/>
  <c r="A24" i="5"/>
  <c r="K22" i="23"/>
  <c r="A20" i="23"/>
  <c r="A22" i="22"/>
  <c r="K23" i="22"/>
  <c r="K23" i="24"/>
  <c r="A22" i="24"/>
  <c r="A22" i="17"/>
  <c r="K23" i="17"/>
  <c r="K25" i="6"/>
  <c r="A24" i="6"/>
  <c r="K26" i="2"/>
  <c r="A26" i="2" s="1"/>
  <c r="K23" i="10" l="1"/>
  <c r="K23" i="27"/>
  <c r="K24" i="27" s="1"/>
  <c r="A22" i="25"/>
  <c r="K23" i="25"/>
  <c r="K24" i="16"/>
  <c r="A23" i="16"/>
  <c r="A22" i="7"/>
  <c r="K23" i="7"/>
  <c r="A22" i="26"/>
  <c r="K23" i="26"/>
  <c r="K24" i="20"/>
  <c r="A23" i="20"/>
  <c r="K24" i="21"/>
  <c r="A23" i="21"/>
  <c r="A22" i="19"/>
  <c r="K23" i="19"/>
  <c r="K23" i="15"/>
  <c r="A22" i="15"/>
  <c r="A22" i="9"/>
  <c r="K23" i="9"/>
  <c r="K23" i="18"/>
  <c r="A22" i="18"/>
  <c r="K24" i="12"/>
  <c r="A23" i="12"/>
  <c r="A23" i="8"/>
  <c r="K24" i="8"/>
  <c r="A22" i="14"/>
  <c r="K23" i="14"/>
  <c r="K23" i="13"/>
  <c r="A22" i="13"/>
  <c r="A22" i="11"/>
  <c r="K23" i="11"/>
  <c r="K24" i="10"/>
  <c r="A23" i="10"/>
  <c r="K26" i="5"/>
  <c r="A25" i="5"/>
  <c r="K24" i="22"/>
  <c r="A23" i="22"/>
  <c r="A22" i="23"/>
  <c r="K23" i="23"/>
  <c r="K24" i="17"/>
  <c r="A23" i="17"/>
  <c r="A23" i="24"/>
  <c r="K24" i="24"/>
  <c r="A25" i="6"/>
  <c r="K26" i="6"/>
  <c r="K27" i="2"/>
  <c r="A27" i="2" s="1"/>
  <c r="A23" i="27" l="1"/>
  <c r="K24" i="25"/>
  <c r="A23" i="25"/>
  <c r="A24" i="16"/>
  <c r="K25" i="16"/>
  <c r="A23" i="7"/>
  <c r="K24" i="7"/>
  <c r="K24" i="26"/>
  <c r="A23" i="26"/>
  <c r="K25" i="20"/>
  <c r="A24" i="20"/>
  <c r="K25" i="2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A24" i="24"/>
  <c r="K25" i="24"/>
  <c r="K25" i="17"/>
  <c r="A24" i="17"/>
  <c r="K27" i="6"/>
  <c r="A26" i="6"/>
  <c r="K28" i="2"/>
  <c r="A28" i="2" s="1"/>
  <c r="K25" i="25" l="1"/>
  <c r="A24" i="25"/>
  <c r="A25" i="16"/>
  <c r="K26" i="16"/>
  <c r="K25" i="7"/>
  <c r="A24" i="7"/>
  <c r="K25" i="26"/>
  <c r="A24" i="26"/>
  <c r="K26" i="20"/>
  <c r="A25" i="20"/>
  <c r="K26" i="2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6"/>
  <c r="A27" i="6"/>
  <c r="K30" i="2"/>
  <c r="A30" i="2" s="1"/>
  <c r="A25" i="25" l="1"/>
  <c r="K26" i="25"/>
  <c r="A26" i="16"/>
  <c r="K27" i="16"/>
  <c r="A25" i="7"/>
  <c r="K26" i="7"/>
  <c r="K26" i="26"/>
  <c r="A25" i="26"/>
  <c r="A26" i="20"/>
  <c r="K27" i="20"/>
  <c r="A26" i="2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A26" i="24"/>
  <c r="K27" i="24"/>
  <c r="A26" i="17"/>
  <c r="K27" i="17"/>
  <c r="K30" i="6"/>
  <c r="A28" i="6"/>
  <c r="K31" i="2"/>
  <c r="A31" i="2" s="1"/>
  <c r="A26" i="25" l="1"/>
  <c r="K27" i="25"/>
  <c r="A27" i="16"/>
  <c r="K28" i="16"/>
  <c r="A26" i="7"/>
  <c r="K27" i="7"/>
  <c r="A26" i="26"/>
  <c r="K27" i="26"/>
  <c r="K28" i="20"/>
  <c r="A27" i="20"/>
  <c r="A27" i="2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K28" i="17"/>
  <c r="A27" i="17"/>
  <c r="K31" i="6"/>
  <c r="A30" i="6"/>
  <c r="K32" i="2"/>
  <c r="A32" i="2" s="1"/>
  <c r="K28" i="25" l="1"/>
  <c r="A27" i="25"/>
  <c r="K30" i="16"/>
  <c r="A28" i="16"/>
  <c r="K28" i="7"/>
  <c r="A27" i="7"/>
  <c r="K28" i="26"/>
  <c r="A27" i="26"/>
  <c r="K30" i="20"/>
  <c r="A28" i="20"/>
  <c r="A28" i="2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A28" i="24"/>
  <c r="K30" i="24"/>
  <c r="K30" i="17"/>
  <c r="A28" i="17"/>
  <c r="K32" i="6"/>
  <c r="A31" i="6"/>
  <c r="K33" i="2"/>
  <c r="A28" i="25" l="1"/>
  <c r="K30" i="25"/>
  <c r="K31" i="16"/>
  <c r="A30" i="16"/>
  <c r="K30" i="7"/>
  <c r="A28" i="7"/>
  <c r="A28" i="26"/>
  <c r="K30" i="26"/>
  <c r="A30" i="20"/>
  <c r="K31" i="20"/>
  <c r="A30" i="2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6"/>
  <c r="K33" i="6"/>
  <c r="K34" i="2"/>
  <c r="A34" i="2" s="1"/>
  <c r="K31" i="25" l="1"/>
  <c r="A30" i="25"/>
  <c r="A31" i="16"/>
  <c r="K32" i="16"/>
  <c r="A30" i="7"/>
  <c r="K31" i="7"/>
  <c r="A30" i="26"/>
  <c r="K31" i="26"/>
  <c r="A31" i="20"/>
  <c r="K32" i="20"/>
  <c r="K32" i="2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2" i="17"/>
  <c r="A31" i="17"/>
  <c r="K32" i="24"/>
  <c r="A31" i="24"/>
  <c r="K34" i="6"/>
  <c r="A33" i="6"/>
  <c r="K35" i="2"/>
  <c r="A35" i="2" s="1"/>
  <c r="K32" i="25" l="1"/>
  <c r="A31" i="25"/>
  <c r="K33" i="16"/>
  <c r="A32" i="16"/>
  <c r="K32" i="7"/>
  <c r="A31" i="7"/>
  <c r="K32" i="26"/>
  <c r="A31" i="26"/>
  <c r="K33" i="20"/>
  <c r="A32" i="20"/>
  <c r="K33" i="2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K33" i="24"/>
  <c r="A32" i="24"/>
  <c r="A34" i="6"/>
  <c r="K35" i="6"/>
  <c r="K36" i="2"/>
  <c r="A36" i="2" s="1"/>
  <c r="A32" i="25" l="1"/>
  <c r="K33" i="25"/>
  <c r="A33" i="16"/>
  <c r="K34" i="16"/>
  <c r="A32" i="7"/>
  <c r="K33" i="7"/>
  <c r="K33" i="26"/>
  <c r="A32" i="26"/>
  <c r="K34" i="20"/>
  <c r="A33" i="20"/>
  <c r="K34" i="2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4" i="24"/>
  <c r="A33" i="24"/>
  <c r="K34" i="17"/>
  <c r="A33" i="17"/>
  <c r="K36" i="6"/>
  <c r="A35" i="6"/>
  <c r="K38" i="2"/>
  <c r="F14" i="2" s="1"/>
  <c r="K34" i="25" l="1"/>
  <c r="A33" i="25"/>
  <c r="A34" i="16"/>
  <c r="K35" i="16"/>
  <c r="A33" i="7"/>
  <c r="K34" i="7"/>
  <c r="A33" i="26"/>
  <c r="K34" i="26"/>
  <c r="K35" i="20"/>
  <c r="A34" i="20"/>
  <c r="K35" i="2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A34" i="17"/>
  <c r="K35" i="17"/>
  <c r="K35" i="24"/>
  <c r="A34" i="24"/>
  <c r="K38" i="6"/>
  <c r="A36" i="6"/>
  <c r="K39" i="2"/>
  <c r="F15" i="2" s="1"/>
  <c r="A34" i="25" l="1"/>
  <c r="K35" i="25"/>
  <c r="A35" i="16"/>
  <c r="K36" i="16"/>
  <c r="A34" i="7"/>
  <c r="K35" i="7"/>
  <c r="A34" i="26"/>
  <c r="K35" i="26"/>
  <c r="K36" i="20"/>
  <c r="A35" i="20"/>
  <c r="A35" i="2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K36" i="17"/>
  <c r="A35" i="17"/>
  <c r="A35" i="24"/>
  <c r="K36" i="24"/>
  <c r="K39" i="6"/>
  <c r="F14" i="6"/>
  <c r="K40" i="2"/>
  <c r="F16" i="2" s="1"/>
  <c r="K36" i="25" l="1"/>
  <c r="A35" i="25"/>
  <c r="K38" i="16"/>
  <c r="A36" i="16"/>
  <c r="K36" i="7"/>
  <c r="A35" i="7"/>
  <c r="K36" i="26"/>
  <c r="A35" i="26"/>
  <c r="K38" i="20"/>
  <c r="A36" i="20"/>
  <c r="A36" i="2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38" i="17"/>
  <c r="A36" i="17"/>
  <c r="K40" i="6"/>
  <c r="F15" i="6"/>
  <c r="K41" i="2"/>
  <c r="F17" i="2" s="1"/>
  <c r="A36" i="25" l="1"/>
  <c r="K38" i="25"/>
  <c r="F14" i="16"/>
  <c r="K39" i="16"/>
  <c r="K38" i="7"/>
  <c r="A36" i="7"/>
  <c r="K38" i="26"/>
  <c r="A36" i="26"/>
  <c r="K39" i="20"/>
  <c r="F14" i="20"/>
  <c r="K39" i="2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F14" i="24"/>
  <c r="K39" i="24"/>
  <c r="K39" i="17"/>
  <c r="F14" i="17"/>
  <c r="K41" i="6"/>
  <c r="F16" i="6"/>
  <c r="K42" i="2"/>
  <c r="F18" i="2" s="1"/>
  <c r="K39" i="25" l="1"/>
  <c r="F14" i="25"/>
  <c r="F15" i="16"/>
  <c r="K40" i="16"/>
  <c r="F14" i="7"/>
  <c r="K39" i="7"/>
  <c r="K39" i="26"/>
  <c r="F14" i="26"/>
  <c r="K40" i="20"/>
  <c r="F15" i="20"/>
  <c r="K40" i="2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5" i="17"/>
  <c r="K40" i="17"/>
  <c r="K42" i="6"/>
  <c r="F17" i="6"/>
  <c r="K43" i="2"/>
  <c r="F19" i="2" s="1"/>
  <c r="F15" i="25" l="1"/>
  <c r="K40" i="25"/>
  <c r="K41" i="16"/>
  <c r="F16" i="16"/>
  <c r="K40" i="7"/>
  <c r="F15" i="7"/>
  <c r="K40" i="26"/>
  <c r="F15" i="26"/>
  <c r="K41" i="20"/>
  <c r="F16" i="20"/>
  <c r="K41" i="2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6"/>
  <c r="F18" i="6"/>
  <c r="K44" i="2"/>
  <c r="F20" i="2" s="1"/>
  <c r="F16" i="25" l="1"/>
  <c r="K41" i="25"/>
  <c r="F17" i="16"/>
  <c r="K42" i="16"/>
  <c r="F16" i="7"/>
  <c r="K41" i="7"/>
  <c r="K41" i="26"/>
  <c r="F16" i="26"/>
  <c r="K42" i="20"/>
  <c r="F17" i="20"/>
  <c r="F17" i="2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K42" i="17"/>
  <c r="F17" i="17"/>
  <c r="F17" i="24"/>
  <c r="K42" i="24"/>
  <c r="F19" i="6"/>
  <c r="K44" i="6"/>
  <c r="K46" i="2"/>
  <c r="F22" i="2" s="1"/>
  <c r="F17" i="25" l="1"/>
  <c r="K42" i="25"/>
  <c r="K43" i="16"/>
  <c r="F18" i="16"/>
  <c r="F17" i="7"/>
  <c r="K42" i="7"/>
  <c r="F17" i="26"/>
  <c r="K42" i="26"/>
  <c r="K43" i="20"/>
  <c r="F18" i="20"/>
  <c r="K43" i="2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3" i="17"/>
  <c r="F18" i="17"/>
  <c r="F18" i="24"/>
  <c r="K43" i="24"/>
  <c r="K46" i="6"/>
  <c r="F20" i="6"/>
  <c r="K47" i="2"/>
  <c r="F23" i="2" s="1"/>
  <c r="F18" i="25" l="1"/>
  <c r="K43" i="25"/>
  <c r="F19" i="16"/>
  <c r="K44" i="16"/>
  <c r="K43" i="7"/>
  <c r="F18" i="7"/>
  <c r="F18" i="26"/>
  <c r="K43" i="26"/>
  <c r="K44" i="20"/>
  <c r="F19" i="20"/>
  <c r="K44" i="2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4" i="24"/>
  <c r="F19" i="24"/>
  <c r="F19" i="17"/>
  <c r="K44" i="17"/>
  <c r="K47" i="6"/>
  <c r="F22" i="6"/>
  <c r="K48" i="2"/>
  <c r="F24" i="2" s="1"/>
  <c r="K44" i="25" l="1"/>
  <c r="F19" i="25"/>
  <c r="F20" i="16"/>
  <c r="K46" i="16"/>
  <c r="F19" i="7"/>
  <c r="K44" i="7"/>
  <c r="F19" i="26"/>
  <c r="K44" i="26"/>
  <c r="K46" i="20"/>
  <c r="F20" i="20"/>
  <c r="K46" i="2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6" i="24"/>
  <c r="F20" i="24"/>
  <c r="K46" i="17"/>
  <c r="F20" i="17"/>
  <c r="K48" i="6"/>
  <c r="F23" i="6"/>
  <c r="K49" i="2"/>
  <c r="F25" i="2" s="1"/>
  <c r="F20" i="25" l="1"/>
  <c r="K46" i="25"/>
  <c r="K47" i="16"/>
  <c r="F22" i="16"/>
  <c r="K46" i="7"/>
  <c r="F20" i="7"/>
  <c r="K46" i="26"/>
  <c r="F20" i="26"/>
  <c r="K47" i="20"/>
  <c r="F22" i="20"/>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K47" i="24"/>
  <c r="F22" i="24"/>
  <c r="K47" i="17"/>
  <c r="F22" i="17"/>
  <c r="K49" i="6"/>
  <c r="F24" i="6"/>
  <c r="K50" i="2"/>
  <c r="F26" i="2" s="1"/>
  <c r="K47" i="25" l="1"/>
  <c r="F22" i="25"/>
  <c r="K48" i="16"/>
  <c r="F23" i="16"/>
  <c r="K47" i="7"/>
  <c r="F22" i="7"/>
  <c r="K47" i="26"/>
  <c r="F22" i="26"/>
  <c r="K48" i="20"/>
  <c r="F23" i="20"/>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48" i="17"/>
  <c r="F23" i="17"/>
  <c r="K48" i="24"/>
  <c r="F23" i="24"/>
  <c r="K50" i="6"/>
  <c r="F25" i="6"/>
  <c r="K51" i="2"/>
  <c r="F27" i="2" s="1"/>
  <c r="F23" i="25" l="1"/>
  <c r="K48" i="25"/>
  <c r="K49" i="16"/>
  <c r="F24" i="16"/>
  <c r="K48" i="7"/>
  <c r="F23" i="7"/>
  <c r="F23" i="26"/>
  <c r="K48" i="26"/>
  <c r="F24" i="20"/>
  <c r="K49" i="20"/>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F24" i="24"/>
  <c r="K49" i="24"/>
  <c r="F24" i="17"/>
  <c r="K49" i="17"/>
  <c r="K51" i="6"/>
  <c r="F26" i="6"/>
  <c r="K52" i="2"/>
  <c r="F28" i="2" s="1"/>
  <c r="F24" i="25" l="1"/>
  <c r="K49" i="25"/>
  <c r="K50" i="16"/>
  <c r="F25" i="16"/>
  <c r="F24" i="7"/>
  <c r="K49" i="7"/>
  <c r="K49" i="26"/>
  <c r="F24" i="26"/>
  <c r="K50" i="20"/>
  <c r="F25" i="20"/>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0" i="17"/>
  <c r="F25" i="17"/>
  <c r="K52" i="6"/>
  <c r="F28" i="6" s="1"/>
  <c r="F27" i="6"/>
  <c r="F25" i="25" l="1"/>
  <c r="K50" i="25"/>
  <c r="K51" i="16"/>
  <c r="F26" i="16"/>
  <c r="K50" i="7"/>
  <c r="F25" i="7"/>
  <c r="K50" i="26"/>
  <c r="F25" i="26"/>
  <c r="K51" i="20"/>
  <c r="F26" i="20"/>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5" l="1"/>
  <c r="K51" i="25"/>
  <c r="F27" i="16"/>
  <c r="K52" i="16"/>
  <c r="F28" i="16" s="1"/>
  <c r="F26" i="7"/>
  <c r="K51" i="7"/>
  <c r="F26" i="26"/>
  <c r="K51" i="26"/>
  <c r="K52" i="20"/>
  <c r="F28" i="20" s="1"/>
  <c r="F27" i="20"/>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5" l="1"/>
  <c r="F28" i="25" s="1"/>
  <c r="F27" i="25"/>
  <c r="F27" i="7"/>
  <c r="K52" i="7"/>
  <c r="F28" i="7" s="1"/>
  <c r="K52" i="26"/>
  <c r="F28" i="26" s="1"/>
  <c r="F27" i="26"/>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<sst xmlns="http://schemas.openxmlformats.org/spreadsheetml/2006/main" count="2680" uniqueCount="158">
  <si>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</si>
  <si>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</si>
  <si>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</si>
  <si>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</si>
  <si>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</si>
  <si>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</si>
  <si>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</si>
  <si>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</si>
  <si>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</si>
  <si>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</si>
  <si>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</si>
  <si>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</si>
  <si>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</si>
  <si>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</si>
  <si>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</si>
  <si>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</si>
  <si>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</si>
  <si>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</si>
  <si>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</si>
  <si>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</si>
  <si>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</si>
  <si>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</si>
  <si>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</si>
  <si>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</si>
  <si>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</si>
  <si>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</si>
  <si>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</si>
  <si>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</si>
  <si>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</si>
  <si>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</si>
  <si>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</si>
  <si>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</si>
  <si>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</si>
  <si>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</si>
  <si>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</si>
  <si>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</si>
  <si>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</si>
  <si>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</si>
  <si>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</si>
  <si>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</si>
  <si>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</si>
  <si>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</si>
  <si>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</si>
  <si>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</si>
  <si>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</si>
  <si>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</si>
  <si>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</si>
  <si>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</si>
  <si>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</si>
  <si>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</si>
  <si>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</si>
  <si>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</si>
  <si>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</si>
  <si>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</si>
  <si>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</si>
  <si>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</si>
  <si>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</si>
  <si>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</si>
  <si>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</si>
  <si>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</si>
  <si>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</si>
  <si>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</si>
  <si>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</si>
  <si>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</si>
  <si>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</si>
  <si>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</si>
  <si>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</si>
  <si>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</si>
  <si>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</si>
  <si>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</si>
  <si>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</si>
  <si>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</si>
  <si>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</si>
  <si>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</si>
  <si>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</si>
  <si>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</si>
  <si>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</si>
  <si>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</si>
  <si>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</si>
  <si>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</si>
  <si>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</si>
  <si>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</si>
  <si>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</si>
  <si>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</si>
  <si>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</si>
  <si>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</si>
  <si>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</si>
  <si>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</si>
  <si>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</si>
  <si>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</si>
  <si>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2025</t>
  </si>
  <si>
    <t>Holiday 7/4/25</t>
  </si>
  <si>
    <t>August 2025</t>
  </si>
  <si>
    <t>September 2025</t>
  </si>
  <si>
    <t>Holiday 9/1/25</t>
  </si>
  <si>
    <t>October 2025</t>
  </si>
  <si>
    <t>November 2025</t>
  </si>
  <si>
    <t>Holiday 11/27-11/28/25</t>
  </si>
  <si>
    <t>December 2025</t>
  </si>
  <si>
    <t>Holiday 12/23 -12/31/25</t>
  </si>
  <si>
    <t>January 2026</t>
  </si>
  <si>
    <t>Holiday 1/1/26 and 1/19/26</t>
  </si>
  <si>
    <t>February 2026</t>
  </si>
  <si>
    <t>March 2026</t>
  </si>
  <si>
    <t>April 2026</t>
  </si>
  <si>
    <t>Holiday 04/3/26</t>
  </si>
  <si>
    <t>May 2026</t>
  </si>
  <si>
    <t>Holiday 5/25/26</t>
  </si>
  <si>
    <t>June 2026</t>
  </si>
  <si>
    <t>6/15-6/28</t>
  </si>
  <si>
    <t>6/29-7/12</t>
  </si>
  <si>
    <t>7/13-7/26</t>
  </si>
  <si>
    <t>7/27-8/9</t>
  </si>
  <si>
    <t>8/10-8/23</t>
  </si>
  <si>
    <t>8/24-9/6</t>
  </si>
  <si>
    <t>9/7-9/20</t>
  </si>
  <si>
    <t>9/21-10/4</t>
  </si>
  <si>
    <t>10/5-10/18</t>
  </si>
  <si>
    <t>10/19-11/1</t>
  </si>
  <si>
    <t>11/2-11/15</t>
  </si>
  <si>
    <t>11/16-11/29</t>
  </si>
  <si>
    <t>11/30-12/20</t>
  </si>
  <si>
    <t>12/21-1/10</t>
  </si>
  <si>
    <t>1/11-1/24</t>
  </si>
  <si>
    <t>1/25-2/7</t>
  </si>
  <si>
    <t>2/8-2/21</t>
  </si>
  <si>
    <t>2/22-3/7</t>
  </si>
  <si>
    <t>3/8-3/21</t>
  </si>
  <si>
    <t>3/22-4/4</t>
  </si>
  <si>
    <t>4/5-4/25</t>
  </si>
  <si>
    <t>4/26-5/9</t>
  </si>
  <si>
    <t>5/10-5/23</t>
  </si>
  <si>
    <t>5/24-6/13</t>
  </si>
  <si>
    <t>Monday, July 7, 2025</t>
  </si>
  <si>
    <t>Tuesday, July 15, 2025</t>
  </si>
  <si>
    <t>Wednesday, July 23, 2025</t>
  </si>
  <si>
    <t>Thursday, August 7, 2025</t>
  </si>
  <si>
    <t>Thursday, August 21, 2025</t>
  </si>
  <si>
    <t>Friday, September 5, 2025</t>
  </si>
  <si>
    <t>Monday, September 22, 2025</t>
  </si>
  <si>
    <t>Tuesday, October 7, 2025</t>
  </si>
  <si>
    <t>Thursday, October 23, 2025</t>
  </si>
  <si>
    <t>Wednesday, November 5, 2025</t>
  </si>
  <si>
    <t>Tuesday, November 18, 2025</t>
  </si>
  <si>
    <t>Thursday, December 4, 2025</t>
  </si>
  <si>
    <t>Wednesday, December 10, 2025</t>
  </si>
  <si>
    <t>Wednesday, January 7, 2026</t>
  </si>
  <si>
    <t>Thursday, January 22, 2026</t>
  </si>
  <si>
    <t>Thursday, February 5, 2026</t>
  </si>
  <si>
    <t>Thursday, February 19, 2026</t>
  </si>
  <si>
    <t>Thursday, March 5, 2026</t>
  </si>
  <si>
    <t>Monday, March 23, 2026</t>
  </si>
  <si>
    <t>Tuesday, April 7, 2026</t>
  </si>
  <si>
    <t>Wednesday, April 22, 2026</t>
  </si>
  <si>
    <t>Thursday, May 7, 2026</t>
  </si>
  <si>
    <t>Wednesday, May 20, 2026</t>
  </si>
  <si>
    <t>Friday, June 5, 2026</t>
  </si>
  <si>
    <t>Monday, June 22,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</si>
</sst>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s>
  <borders count="38">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
      <left style="thin">
        <color indexed="64"/>
      </left>
      <right/>
      <top style="double">
        <color indexed="64"/>
      </top>
      <bottom style="medium">
        <color indexed="64"/>
      </bottom>
      <diagonal/>
    </border>
  </borders>
  <cellStyleXfs count="2">
    <xf numFmtId="0" fontId="0" fillId="0" borderId="0"/>
    <xf numFmtId="0" fontId="2" fillId="0" borderId="0"/>
  </cellStyleXfs>
  <cellXfs count="201">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Alignment="1" applyProtection="1">
      <alignment horizontal="left" vertical="center"/>
      <protection hidden="1"/>
    </xf>
    <xf numFmtId="164" fontId="5" fillId="2" borderId="0" xfId="1" applyNumberFormat="1" applyFont="1" applyFill="1" applyProtection="1">
      <protection hidden="1"/>
    </xf>
    <xf numFmtId="166" fontId="6" fillId="2" borderId="0" xfId="1" applyNumberFormat="1" applyFont="1" applyFill="1" applyAlignment="1" applyProtection="1">
      <alignment horizontal="left" vertical="center"/>
      <protection hidden="1"/>
    </xf>
    <xf numFmtId="166" fontId="6" fillId="3" borderId="0" xfId="1" applyNumberFormat="1" applyFont="1" applyFill="1" applyAlignment="1" applyProtection="1">
      <alignment horizontal="left" vertical="center"/>
      <protection hidden="1"/>
    </xf>
    <xf numFmtId="0" fontId="6" fillId="3" borderId="0" xfId="1" applyFont="1" applyFill="1" applyAlignment="1" applyProtection="1">
      <alignment horizontal="left" vertical="center"/>
      <protection hidden="1"/>
    </xf>
    <xf numFmtId="165" fontId="6" fillId="3" borderId="0" xfId="1" applyNumberFormat="1" applyFont="1" applyFill="1" applyAlignment="1" applyProtection="1">
      <alignment horizontal="left" vertical="center"/>
      <protection hidden="1"/>
    </xf>
    <xf numFmtId="0" fontId="0" fillId="0" borderId="0" xfId="0" applyAlignment="1">
      <alignment horizontal="left"/>
    </xf>
    <xf numFmtId="0" fontId="5" fillId="2" borderId="0" xfId="1" applyFont="1" applyFill="1" applyAlignment="1">
      <alignment horizontal="left"/>
    </xf>
    <xf numFmtId="0" fontId="1" fillId="0" borderId="0" xfId="0" applyFont="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Border="1" applyAlignment="1" applyProtection="1">
      <alignment horizontal="left"/>
      <protection hidden="1"/>
    </xf>
    <xf numFmtId="166" fontId="0" fillId="0" borderId="6" xfId="0" applyNumberFormat="1" applyBorder="1" applyAlignment="1" applyProtection="1">
      <alignment horizontal="left"/>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Alignment="1" applyProtection="1">
      <alignment horizontal="left"/>
      <protection hidden="1"/>
    </xf>
    <xf numFmtId="0" fontId="5" fillId="2" borderId="0" xfId="1" applyFont="1" applyFill="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49" fontId="13" fillId="0" borderId="22" xfId="0" applyNumberFormat="1" applyFont="1" applyBorder="1"/>
    <xf numFmtId="0" fontId="13" fillId="0" borderId="28" xfId="0" applyFont="1" applyBorder="1" applyAlignment="1">
      <alignment horizontal="center"/>
    </xf>
    <xf numFmtId="0" fontId="14" fillId="0" borderId="28" xfId="0" applyFont="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Border="1" applyAlignment="1">
      <alignment horizontal="center"/>
    </xf>
    <xf numFmtId="16" fontId="14" fillId="0" borderId="30" xfId="0" applyNumberFormat="1" applyFont="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Protection="1">
      <protection hidden="1"/>
    </xf>
    <xf numFmtId="4" fontId="0" fillId="0" borderId="8" xfId="0" applyNumberFormat="1" applyBorder="1" applyProtection="1">
      <protection hidden="1"/>
    </xf>
    <xf numFmtId="0" fontId="0" fillId="0" borderId="8" xfId="0" applyBorder="1" applyProtection="1">
      <protection hidden="1"/>
    </xf>
    <xf numFmtId="4" fontId="0" fillId="0" borderId="8" xfId="0" applyNumberFormat="1" applyBorder="1" applyProtection="1">
      <protection locked="0"/>
    </xf>
    <xf numFmtId="0" fontId="0" fillId="0" borderId="5" xfId="0" applyBorder="1" applyProtection="1">
      <protection hidden="1"/>
    </xf>
    <xf numFmtId="4" fontId="0" fillId="0" borderId="5" xfId="0" applyNumberFormat="1" applyBorder="1" applyProtection="1">
      <protection locked="0"/>
    </xf>
    <xf numFmtId="4" fontId="0" fillId="0" borderId="5" xfId="0" applyNumberFormat="1" applyBorder="1" applyProtection="1">
      <protection hidden="1"/>
    </xf>
    <xf numFmtId="0" fontId="0" fillId="0" borderId="6" xfId="0" applyBorder="1" applyProtection="1">
      <protection hidden="1"/>
    </xf>
    <xf numFmtId="4" fontId="0" fillId="0" borderId="6" xfId="0" applyNumberFormat="1" applyBorder="1" applyProtection="1">
      <protection locked="0"/>
    </xf>
    <xf numFmtId="4" fontId="0" fillId="0" borderId="6" xfId="0" applyNumberFormat="1" applyBorder="1" applyProtection="1">
      <protection hidden="1"/>
    </xf>
    <xf numFmtId="0" fontId="1" fillId="6" borderId="9" xfId="0" applyFont="1" applyFill="1" applyBorder="1" applyProtection="1">
      <protection hidden="1"/>
    </xf>
    <xf numFmtId="0" fontId="1" fillId="6" borderId="7" xfId="0" applyFont="1" applyFill="1" applyBorder="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7" fillId="6" borderId="14" xfId="1" applyNumberFormat="1" applyFont="1" applyFill="1" applyBorder="1" applyAlignment="1">
      <alignment vertical="center" wrapText="1"/>
    </xf>
    <xf numFmtId="2" fontId="5" fillId="2" borderId="8" xfId="1" applyNumberFormat="1" applyFont="1" applyFill="1" applyBorder="1" applyProtection="1">
      <protection locked="0"/>
    </xf>
    <xf numFmtId="2" fontId="0" fillId="0" borderId="5" xfId="0" applyNumberFormat="1" applyBorder="1" applyProtection="1">
      <protection locked="0"/>
    </xf>
    <xf numFmtId="2" fontId="0" fillId="0" borderId="6" xfId="0" applyNumberFormat="1" applyBorder="1" applyProtection="1">
      <protection locked="0"/>
    </xf>
    <xf numFmtId="168" fontId="13" fillId="12" borderId="36" xfId="0" applyNumberFormat="1" applyFont="1" applyFill="1" applyBorder="1" applyAlignment="1">
      <alignment horizontal="center" vertical="center"/>
    </xf>
    <xf numFmtId="14" fontId="14" fillId="9" borderId="26" xfId="1" applyNumberFormat="1" applyFont="1" applyFill="1" applyBorder="1" applyAlignment="1">
      <alignment horizontal="center"/>
    </xf>
    <xf numFmtId="2" fontId="5" fillId="2" borderId="8" xfId="1" applyNumberFormat="1" applyFont="1" applyFill="1" applyBorder="1" applyProtection="1">
      <protection hidden="1"/>
    </xf>
    <xf numFmtId="4" fontId="5" fillId="2" borderId="8" xfId="1" applyNumberFormat="1" applyFont="1" applyFill="1" applyBorder="1" applyProtection="1">
      <protection hidden="1"/>
    </xf>
    <xf numFmtId="4" fontId="0" fillId="0" borderId="5" xfId="0" applyNumberFormat="1" applyBorder="1"/>
    <xf numFmtId="4" fontId="0" fillId="0" borderId="6" xfId="0" applyNumberFormat="1" applyBorder="1"/>
    <xf numFmtId="4" fontId="0" fillId="0" borderId="8" xfId="0" applyNumberFormat="1" applyBorder="1"/>
    <xf numFmtId="0" fontId="18" fillId="0" borderId="0" xfId="0" applyFont="1" applyAlignment="1" applyProtection="1">
      <alignment horizontal="center" vertical="top" wrapText="1"/>
      <protection hidden="1"/>
    </xf>
    <xf numFmtId="4" fontId="18" fillId="0" borderId="0" xfId="0" applyNumberFormat="1" applyFont="1" applyAlignment="1" applyProtection="1">
      <alignment horizontal="center" vertical="top" wrapText="1"/>
      <protection hidden="1"/>
    </xf>
    <xf numFmtId="0" fontId="16" fillId="0" borderId="0" xfId="0" applyFont="1" applyAlignment="1" applyProtection="1">
      <alignment horizontal="center" vertical="top" wrapText="1"/>
      <protection hidden="1"/>
    </xf>
    <xf numFmtId="0" fontId="16" fillId="10" borderId="0" xfId="0" applyFont="1" applyFill="1" applyAlignment="1" applyProtection="1">
      <alignment horizontal="center" vertical="top" wrapText="1"/>
      <protection hidden="1"/>
    </xf>
    <xf numFmtId="0" fontId="16" fillId="11" borderId="0" xfId="0" applyFont="1" applyFill="1" applyAlignment="1" applyProtection="1">
      <alignment horizontal="center" vertical="top" wrapText="1"/>
      <protection hidden="1"/>
    </xf>
    <xf numFmtId="0" fontId="18" fillId="0" borderId="0" xfId="0" applyFont="1" applyAlignment="1" applyProtection="1">
      <alignment vertical="top" wrapText="1"/>
      <protection hidden="1"/>
    </xf>
    <xf numFmtId="0" fontId="17" fillId="0" borderId="0" xfId="0" applyFont="1" applyAlignment="1" applyProtection="1">
      <alignment vertical="top" wrapText="1"/>
      <protection hidden="1"/>
    </xf>
    <xf numFmtId="0" fontId="17" fillId="10" borderId="0" xfId="0" applyFont="1" applyFill="1" applyAlignment="1" applyProtection="1">
      <alignment vertical="top" wrapText="1"/>
      <protection hidden="1"/>
    </xf>
    <xf numFmtId="0" fontId="17" fillId="11" borderId="0" xfId="0" applyFont="1" applyFill="1" applyAlignment="1" applyProtection="1">
      <alignment vertical="top" wrapText="1"/>
      <protection hidden="1"/>
    </xf>
    <xf numFmtId="0" fontId="19" fillId="0" borderId="0" xfId="0" applyFont="1" applyAlignment="1" applyProtection="1">
      <alignment vertical="top" wrapText="1"/>
      <protection hidden="1"/>
    </xf>
    <xf numFmtId="167" fontId="17" fillId="0" borderId="0" xfId="0" applyNumberFormat="1" applyFont="1" applyAlignment="1" applyProtection="1">
      <alignment vertical="top" wrapText="1"/>
      <protection hidden="1"/>
    </xf>
    <xf numFmtId="4" fontId="19" fillId="0" borderId="0" xfId="0" applyNumberFormat="1" applyFont="1" applyAlignment="1" applyProtection="1">
      <alignment vertical="top" wrapText="1"/>
      <protection locked="0"/>
    </xf>
    <xf numFmtId="0" fontId="5" fillId="2" borderId="8" xfId="1" applyFont="1" applyFill="1" applyBorder="1" applyAlignment="1" applyProtection="1">
      <alignment horizontal="left"/>
      <protection hidden="1"/>
    </xf>
    <xf numFmtId="0" fontId="5" fillId="2" borderId="8" xfId="1" applyFont="1" applyFill="1" applyBorder="1" applyProtection="1">
      <protection hidden="1"/>
    </xf>
    <xf numFmtId="0" fontId="0" fillId="0" borderId="5" xfId="0" applyBorder="1" applyAlignment="1" applyProtection="1">
      <alignment horizontal="left"/>
      <protection hidden="1"/>
    </xf>
    <xf numFmtId="4" fontId="1" fillId="6" borderId="9" xfId="0" applyNumberFormat="1" applyFont="1" applyFill="1" applyBorder="1" applyProtection="1">
      <protection locked="0"/>
    </xf>
    <xf numFmtId="0" fontId="12" fillId="7" borderId="37" xfId="1" applyFont="1" applyFill="1" applyBorder="1" applyAlignment="1">
      <alignment horizontal="center"/>
    </xf>
    <xf numFmtId="0" fontId="12" fillId="7" borderId="21" xfId="1" applyFont="1" applyFill="1" applyBorder="1" applyAlignment="1">
      <alignment horizontal="center"/>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39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1" hidden="1"/>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1"/>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1890\Downloads\2024-2025%20Pull%20time%20Intermittent%20and%20Student%20Worker_0%20(2).xlsx" TargetMode="External"/><Relationship Id="rId1" Type="http://schemas.openxmlformats.org/officeDocument/2006/relationships/externalLinkPath" Target="file:///C:\Users\ab1890\Downloads\2024-2025%20Pull%20time%20Intermittent%20and%20Student%20Worker_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roll Schedule"/>
      <sheetName val="Previous June Split WK HRS"/>
      <sheetName val="June 19, 2024 July 2, 2024"/>
      <sheetName val="July 3, 2024 - July 21, 2024"/>
      <sheetName val="July 22, 2024 - Aug 5, 2024"/>
      <sheetName val="Aug 6, 2024 - Aug 20, 2024"/>
      <sheetName val="Aug 21, 2024 - Sept 3, 2024"/>
      <sheetName val="Sept 4, 2024 - Sept 18, 2024"/>
      <sheetName val="Sept 19, 2024 - Oct 3, 2024"/>
      <sheetName val="Oct 4, 2024 - Oct 21, 2024"/>
      <sheetName val="Oct 22, 2024 - Nov 5, 2024"/>
      <sheetName val="Nov 6, 2024 - Nov 17, 2024"/>
      <sheetName val="Nov 18, 2024 - Dec 2, 2024"/>
      <sheetName val="Dec 3, 2024 - Dec 8, 2024"/>
      <sheetName val="Dec 9, 2024 - Jan 5, 2025"/>
      <sheetName val="Jan 6, 2025 - Jan 21, 2025"/>
      <sheetName val="Jan 22, 2025 - Feb 4, 2025"/>
      <sheetName val="Feb 5, 2025 - Feb 18, 2025"/>
      <sheetName val="Feb 19, 2025 - Mar 4, 2025"/>
      <sheetName val="Mar 5, 2025 - Mar 19, 2025"/>
      <sheetName val="Mar 20, 2025 - Apr 3, 2025"/>
      <sheetName val="Apr 4, 2025 - Apr 20, 2025"/>
      <sheetName val="April 21, 2025 - May 5, 2025"/>
      <sheetName val="May 6, 2025 - May 19, 2025"/>
      <sheetName val="May 20, 2025 - Jun 3, 2025"/>
      <sheetName val="Jun 6, 2025 - June 18, 20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395" dataDxfId="394">
  <autoFilter ref="A1:K9" xr:uid="{00000000-0009-0000-0100-000001000000}"/>
  <tableColumns count="11">
    <tableColumn id="1" xr3:uid="{00000000-0010-0000-0000-000001000000}" name="Day of The Week" dataDxfId="393"/>
    <tableColumn id="2" xr3:uid="{00000000-0010-0000-0000-000002000000}" name="Actual Hours Worked" dataDxfId="392"/>
    <tableColumn id="3" xr3:uid="{00000000-0010-0000-0000-000003000000}" name="Compensatory Time Used" dataDxfId="391"/>
    <tableColumn id="4" xr3:uid="{00000000-0010-0000-0000-000004000000}" name="Holiday" dataDxfId="390"/>
    <tableColumn id="5" xr3:uid="{00000000-0010-0000-0000-000005000000}" name="Medical Leave" dataDxfId="389"/>
    <tableColumn id="6" xr3:uid="{00000000-0010-0000-0000-000006000000}" name="Personal Leave" dataDxfId="388"/>
    <tableColumn id="7" xr3:uid="{00000000-0010-0000-0000-000007000000}" name="Administrative Closing/Leave" dataDxfId="387"/>
    <tableColumn id="8" xr3:uid="{00000000-0010-0000-0000-000008000000}" name="Jury Duty" dataDxfId="386"/>
    <tableColumn id="9" xr3:uid="{00000000-0010-0000-0000-000009000000}" name="Military Leave" dataDxfId="385"/>
    <tableColumn id="10" xr3:uid="{00000000-0010-0000-0000-00000A000000}" name="Leave Without Pay" dataDxfId="384"/>
    <tableColumn id="11" xr3:uid="{00000000-0010-0000-0000-00000B000000}" name="Totals" dataDxfId="383">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zoomScaleNormal="100" zoomScalePageLayoutView="115" workbookViewId="0">
      <pane ySplit="3" topLeftCell="A4" activePane="bottomLeft" state="frozen"/>
      <selection activeCell="C17" sqref="C17"/>
      <selection pane="bottomLeft" activeCell="C17" sqref="C17"/>
    </sheetView>
  </sheetViews>
  <sheetFormatPr defaultColWidth="9.1640625" defaultRowHeight="12" x14ac:dyDescent="0.2"/>
  <cols>
    <col min="1" max="1" width="23.6640625" style="41" bestFit="1" customWidth="1"/>
    <col min="2" max="2" width="4.33203125" style="41" bestFit="1" customWidth="1"/>
    <col min="3" max="3" width="11.83203125" style="75" bestFit="1" customWidth="1"/>
    <col min="4" max="4" width="21.1640625" style="73" bestFit="1" customWidth="1"/>
    <col min="5" max="5" width="17.6640625" style="73" bestFit="1" customWidth="1"/>
    <col min="6" max="6" width="6.83203125" style="73" customWidth="1"/>
    <col min="7" max="7" width="10.1640625" style="73" bestFit="1" customWidth="1"/>
    <col min="8" max="8" width="28.1640625" style="75" bestFit="1" customWidth="1"/>
    <col min="9" max="9" width="28" style="75" bestFit="1" customWidth="1"/>
    <col min="10" max="10" width="0.83203125" style="75" customWidth="1"/>
    <col min="11" max="11" width="30.1640625" style="75" customWidth="1"/>
    <col min="12" max="12" width="28.1640625" style="75" bestFit="1" customWidth="1"/>
    <col min="13" max="16384" width="9.1640625" style="41"/>
  </cols>
  <sheetData>
    <row r="1" spans="1:12" ht="13.5" thickTop="1" thickBot="1" x14ac:dyDescent="0.25">
      <c r="A1" s="38" t="s">
        <v>33</v>
      </c>
      <c r="B1" s="38" t="s">
        <v>34</v>
      </c>
      <c r="C1" s="38" t="s">
        <v>35</v>
      </c>
      <c r="D1" s="39" t="s">
        <v>36</v>
      </c>
      <c r="E1" s="38" t="s">
        <v>37</v>
      </c>
      <c r="F1" s="38" t="s">
        <v>38</v>
      </c>
      <c r="G1" s="94" t="s">
        <v>39</v>
      </c>
      <c r="H1" s="38" t="s">
        <v>40</v>
      </c>
      <c r="I1" s="38"/>
      <c r="J1" s="40"/>
      <c r="K1" s="165" t="s">
        <v>41</v>
      </c>
      <c r="L1" s="166"/>
    </row>
    <row r="2" spans="1:12" x14ac:dyDescent="0.2">
      <c r="A2" s="42"/>
      <c r="B2" s="43" t="s">
        <v>42</v>
      </c>
      <c r="C2" s="44" t="s">
        <v>43</v>
      </c>
      <c r="D2" s="45" t="s">
        <v>44</v>
      </c>
      <c r="E2" s="46" t="s">
        <v>45</v>
      </c>
      <c r="F2" s="46" t="s">
        <v>46</v>
      </c>
      <c r="G2" s="95" t="s">
        <v>47</v>
      </c>
      <c r="H2" s="46" t="s">
        <v>47</v>
      </c>
      <c r="I2" s="46" t="s">
        <v>48</v>
      </c>
      <c r="J2" s="47"/>
      <c r="K2" s="43" t="s">
        <v>49</v>
      </c>
      <c r="L2" s="48" t="s">
        <v>50</v>
      </c>
    </row>
    <row r="3" spans="1:12" ht="16.149999999999999" customHeight="1" thickBot="1" x14ac:dyDescent="0.25">
      <c r="A3" s="49"/>
      <c r="B3" s="49"/>
      <c r="C3" s="97"/>
      <c r="D3" s="51" t="s">
        <v>51</v>
      </c>
      <c r="E3" s="50" t="s">
        <v>52</v>
      </c>
      <c r="F3" s="50"/>
      <c r="G3" s="96"/>
      <c r="H3" s="50"/>
      <c r="I3" s="50"/>
      <c r="J3" s="98"/>
      <c r="K3" s="99"/>
      <c r="L3" s="100"/>
    </row>
    <row r="4" spans="1:12" ht="12.75" thickTop="1" x14ac:dyDescent="0.2">
      <c r="A4" s="52"/>
      <c r="B4" s="52"/>
      <c r="C4" s="60"/>
      <c r="D4" s="53"/>
      <c r="E4" s="53"/>
      <c r="F4" s="47"/>
      <c r="G4" s="54"/>
      <c r="H4" s="55"/>
      <c r="I4" s="56"/>
      <c r="J4" s="57"/>
      <c r="K4" s="58"/>
      <c r="L4" s="59"/>
    </row>
    <row r="5" spans="1:12" x14ac:dyDescent="0.2">
      <c r="A5" s="76" t="s">
        <v>90</v>
      </c>
      <c r="B5" s="77">
        <v>13</v>
      </c>
      <c r="C5" s="133" t="s">
        <v>53</v>
      </c>
      <c r="D5" s="129">
        <v>45825</v>
      </c>
      <c r="E5" s="78" t="s">
        <v>109</v>
      </c>
      <c r="F5" s="79">
        <v>2</v>
      </c>
      <c r="G5" s="142">
        <v>45841</v>
      </c>
      <c r="H5" s="101" t="s">
        <v>133</v>
      </c>
      <c r="I5" s="102" t="s">
        <v>134</v>
      </c>
      <c r="J5" s="60"/>
      <c r="K5" s="61">
        <v>45827</v>
      </c>
      <c r="L5" s="62">
        <v>45840</v>
      </c>
    </row>
    <row r="6" spans="1:12" ht="12.75" thickBot="1" x14ac:dyDescent="0.25">
      <c r="A6" s="80" t="s">
        <v>91</v>
      </c>
      <c r="B6" s="81">
        <v>14</v>
      </c>
      <c r="C6" s="134" t="s">
        <v>54</v>
      </c>
      <c r="D6" s="130">
        <v>45839</v>
      </c>
      <c r="E6" s="82" t="s">
        <v>110</v>
      </c>
      <c r="F6" s="82">
        <v>2</v>
      </c>
      <c r="G6" s="131">
        <v>45860</v>
      </c>
      <c r="H6" s="103" t="s">
        <v>135</v>
      </c>
      <c r="I6" s="103">
        <v>45869</v>
      </c>
      <c r="J6" s="60"/>
      <c r="K6" s="63">
        <v>45841</v>
      </c>
      <c r="L6" s="62">
        <f>G6-1</f>
        <v>45859</v>
      </c>
    </row>
    <row r="7" spans="1:12" ht="12.75" thickTop="1" x14ac:dyDescent="0.2">
      <c r="A7" s="58"/>
      <c r="B7" s="58"/>
      <c r="C7" s="58"/>
      <c r="D7" s="143"/>
      <c r="E7" s="137"/>
      <c r="F7" s="58"/>
      <c r="G7" s="58"/>
      <c r="H7" s="58"/>
      <c r="I7" s="58"/>
      <c r="J7" s="60"/>
      <c r="K7" s="65"/>
      <c r="L7" s="66"/>
    </row>
    <row r="8" spans="1:12" x14ac:dyDescent="0.2">
      <c r="A8" s="83" t="s">
        <v>92</v>
      </c>
      <c r="B8" s="84">
        <f>B6+1</f>
        <v>15</v>
      </c>
      <c r="C8" s="134" t="s">
        <v>55</v>
      </c>
      <c r="D8" s="130">
        <v>45859</v>
      </c>
      <c r="E8" s="82" t="s">
        <v>111</v>
      </c>
      <c r="F8" s="82">
        <v>2</v>
      </c>
      <c r="G8" s="131">
        <v>45875</v>
      </c>
      <c r="H8" s="103" t="s">
        <v>136</v>
      </c>
      <c r="I8" s="103">
        <v>45884</v>
      </c>
      <c r="J8" s="67"/>
      <c r="K8" s="62">
        <v>45860</v>
      </c>
      <c r="L8" s="62">
        <f>G8-1</f>
        <v>45874</v>
      </c>
    </row>
    <row r="9" spans="1:12" ht="12.75" thickBot="1" x14ac:dyDescent="0.25">
      <c r="A9" s="85"/>
      <c r="B9" s="84">
        <f>B8+1</f>
        <v>16</v>
      </c>
      <c r="C9" s="134" t="s">
        <v>56</v>
      </c>
      <c r="D9" s="130">
        <v>45873</v>
      </c>
      <c r="E9" s="82" t="s">
        <v>112</v>
      </c>
      <c r="F9" s="82">
        <v>2</v>
      </c>
      <c r="G9" s="131">
        <v>45889</v>
      </c>
      <c r="H9" s="103" t="s">
        <v>137</v>
      </c>
      <c r="I9" s="103">
        <v>45898</v>
      </c>
      <c r="J9" s="67"/>
      <c r="K9" s="62">
        <v>45875</v>
      </c>
      <c r="L9" s="62">
        <f>G9-1</f>
        <v>45888</v>
      </c>
    </row>
    <row r="10" spans="1:12" ht="12.75" thickTop="1" x14ac:dyDescent="0.2">
      <c r="A10" s="58"/>
      <c r="B10" s="58"/>
      <c r="C10" s="58"/>
      <c r="D10" s="137"/>
      <c r="E10" s="137"/>
      <c r="F10" s="58"/>
      <c r="G10" s="58"/>
      <c r="H10" s="58"/>
      <c r="I10" s="58"/>
      <c r="J10" s="67"/>
      <c r="K10" s="66"/>
      <c r="L10" s="66"/>
    </row>
    <row r="11" spans="1:12" x14ac:dyDescent="0.2">
      <c r="A11" s="83" t="s">
        <v>93</v>
      </c>
      <c r="B11" s="84">
        <f>B9+1</f>
        <v>17</v>
      </c>
      <c r="C11" s="134" t="s">
        <v>57</v>
      </c>
      <c r="D11" s="130">
        <v>45888</v>
      </c>
      <c r="E11" s="86" t="s">
        <v>113</v>
      </c>
      <c r="F11" s="82">
        <v>2</v>
      </c>
      <c r="G11" s="131">
        <v>45904</v>
      </c>
      <c r="H11" s="103" t="s">
        <v>138</v>
      </c>
      <c r="I11" s="103">
        <v>45915</v>
      </c>
      <c r="J11" s="67"/>
      <c r="K11" s="62">
        <v>45889</v>
      </c>
      <c r="L11" s="62">
        <f>G11-1</f>
        <v>45903</v>
      </c>
    </row>
    <row r="12" spans="1:12" ht="12.75" thickBot="1" x14ac:dyDescent="0.25">
      <c r="A12" s="80" t="s">
        <v>94</v>
      </c>
      <c r="B12" s="84">
        <f>B11+1</f>
        <v>18</v>
      </c>
      <c r="C12" s="134" t="s">
        <v>58</v>
      </c>
      <c r="D12" s="130">
        <v>45903</v>
      </c>
      <c r="E12" s="87" t="s">
        <v>114</v>
      </c>
      <c r="F12" s="82">
        <v>2</v>
      </c>
      <c r="G12" s="131">
        <v>45919</v>
      </c>
      <c r="H12" s="103" t="s">
        <v>139</v>
      </c>
      <c r="I12" s="103">
        <v>45930</v>
      </c>
      <c r="J12" s="67"/>
      <c r="K12" s="62">
        <v>45904</v>
      </c>
      <c r="L12" s="62">
        <f>G12-1</f>
        <v>45918</v>
      </c>
    </row>
    <row r="13" spans="1:12" ht="12.75" thickTop="1" x14ac:dyDescent="0.2">
      <c r="A13" s="58"/>
      <c r="B13" s="58"/>
      <c r="C13" s="58"/>
      <c r="D13" s="137"/>
      <c r="E13" s="137"/>
      <c r="F13" s="58"/>
      <c r="G13" s="58"/>
      <c r="H13" s="58"/>
      <c r="I13" s="58"/>
      <c r="J13" s="67"/>
      <c r="K13" s="66"/>
      <c r="L13" s="66"/>
    </row>
    <row r="14" spans="1:12" x14ac:dyDescent="0.2">
      <c r="A14" s="88" t="s">
        <v>95</v>
      </c>
      <c r="B14" s="84">
        <f>B12+1</f>
        <v>19</v>
      </c>
      <c r="C14" s="135" t="s">
        <v>59</v>
      </c>
      <c r="D14" s="130">
        <v>45918</v>
      </c>
      <c r="E14" s="90" t="s">
        <v>115</v>
      </c>
      <c r="F14" s="90">
        <v>2</v>
      </c>
      <c r="G14" s="131">
        <v>45936</v>
      </c>
      <c r="H14" s="104" t="s">
        <v>140</v>
      </c>
      <c r="I14" s="104">
        <v>45945</v>
      </c>
      <c r="J14" s="67"/>
      <c r="K14" s="62">
        <v>45919</v>
      </c>
      <c r="L14" s="62">
        <f>G14-1</f>
        <v>45935</v>
      </c>
    </row>
    <row r="15" spans="1:12" ht="12.75" thickBot="1" x14ac:dyDescent="0.25">
      <c r="A15" s="91"/>
      <c r="B15" s="84">
        <f>B14+1</f>
        <v>20</v>
      </c>
      <c r="C15" s="135" t="s">
        <v>60</v>
      </c>
      <c r="D15" s="130">
        <v>45936</v>
      </c>
      <c r="E15" s="90" t="s">
        <v>116</v>
      </c>
      <c r="F15" s="90">
        <v>2</v>
      </c>
      <c r="G15" s="131">
        <v>45952</v>
      </c>
      <c r="H15" s="104" t="s">
        <v>141</v>
      </c>
      <c r="I15" s="104">
        <v>45961</v>
      </c>
      <c r="J15" s="67"/>
      <c r="K15" s="62">
        <v>45936</v>
      </c>
      <c r="L15" s="62">
        <f>G15-1</f>
        <v>45951</v>
      </c>
    </row>
    <row r="16" spans="1:12" ht="12.75" thickTop="1" x14ac:dyDescent="0.2">
      <c r="A16" s="58"/>
      <c r="B16" s="58"/>
      <c r="C16" s="58"/>
      <c r="D16" s="137"/>
      <c r="E16" s="137"/>
      <c r="F16" s="58"/>
      <c r="G16" s="58"/>
      <c r="H16" s="58"/>
      <c r="I16" s="58"/>
      <c r="J16" s="67"/>
      <c r="K16" s="66"/>
      <c r="L16" s="66"/>
    </row>
    <row r="17" spans="1:12" x14ac:dyDescent="0.2">
      <c r="A17" s="88" t="s">
        <v>96</v>
      </c>
      <c r="B17" s="84">
        <f>B15+1</f>
        <v>21</v>
      </c>
      <c r="C17" s="135" t="s">
        <v>61</v>
      </c>
      <c r="D17" s="130">
        <v>45947</v>
      </c>
      <c r="E17" s="90" t="s">
        <v>117</v>
      </c>
      <c r="F17" s="90">
        <v>2</v>
      </c>
      <c r="G17" s="131">
        <v>45965</v>
      </c>
      <c r="H17" s="104" t="s">
        <v>142</v>
      </c>
      <c r="I17" s="104">
        <v>45975</v>
      </c>
      <c r="J17" s="67"/>
      <c r="K17" s="62">
        <v>45952</v>
      </c>
      <c r="L17" s="62">
        <f>G17-1</f>
        <v>45964</v>
      </c>
    </row>
    <row r="18" spans="1:12" ht="12.75" thickBot="1" x14ac:dyDescent="0.25">
      <c r="A18" s="92" t="s">
        <v>97</v>
      </c>
      <c r="B18" s="84">
        <f>B17+1</f>
        <v>22</v>
      </c>
      <c r="C18" s="135" t="s">
        <v>62</v>
      </c>
      <c r="D18" s="130">
        <v>45960</v>
      </c>
      <c r="E18" s="90" t="s">
        <v>118</v>
      </c>
      <c r="F18" s="90">
        <v>2</v>
      </c>
      <c r="G18" s="131">
        <v>45978</v>
      </c>
      <c r="H18" s="104" t="s">
        <v>143</v>
      </c>
      <c r="I18" s="104">
        <v>45987</v>
      </c>
      <c r="J18" s="67"/>
      <c r="K18" s="62">
        <f t="shared" ref="K18" si="0">L17+1</f>
        <v>45965</v>
      </c>
      <c r="L18" s="62">
        <f>G18-1</f>
        <v>45977</v>
      </c>
    </row>
    <row r="19" spans="1:12" ht="12.75" thickTop="1" x14ac:dyDescent="0.2">
      <c r="A19" s="58"/>
      <c r="B19" s="58"/>
      <c r="C19" s="58"/>
      <c r="D19" s="137"/>
      <c r="E19" s="137"/>
      <c r="F19" s="58"/>
      <c r="G19" s="58"/>
      <c r="H19" s="58"/>
      <c r="I19" s="58"/>
      <c r="J19" s="67"/>
      <c r="K19" s="66"/>
      <c r="L19" s="66"/>
    </row>
    <row r="20" spans="1:12" x14ac:dyDescent="0.2">
      <c r="A20" s="88" t="s">
        <v>98</v>
      </c>
      <c r="B20" s="84">
        <f>B18+1</f>
        <v>23</v>
      </c>
      <c r="C20" s="135" t="s">
        <v>63</v>
      </c>
      <c r="D20" s="130">
        <v>45978</v>
      </c>
      <c r="E20" s="93" t="s">
        <v>119</v>
      </c>
      <c r="F20" s="90">
        <v>2</v>
      </c>
      <c r="G20" s="131">
        <v>45994</v>
      </c>
      <c r="H20" s="104" t="s">
        <v>144</v>
      </c>
      <c r="I20" s="104">
        <v>46006</v>
      </c>
      <c r="J20" s="67"/>
      <c r="K20" s="62">
        <f>L18+1</f>
        <v>45978</v>
      </c>
      <c r="L20" s="62">
        <f>G20-1</f>
        <v>45993</v>
      </c>
    </row>
    <row r="21" spans="1:12" ht="12.75" thickBot="1" x14ac:dyDescent="0.25">
      <c r="A21" s="92" t="s">
        <v>99</v>
      </c>
      <c r="B21" s="84">
        <f>B20+1</f>
        <v>24</v>
      </c>
      <c r="C21" s="135" t="s">
        <v>64</v>
      </c>
      <c r="D21" s="132">
        <v>45982</v>
      </c>
      <c r="E21" s="90" t="s">
        <v>120</v>
      </c>
      <c r="F21" s="90">
        <v>2</v>
      </c>
      <c r="G21" s="131">
        <v>46000</v>
      </c>
      <c r="H21" s="104" t="s">
        <v>145</v>
      </c>
      <c r="I21" s="104">
        <v>46009</v>
      </c>
      <c r="J21" s="67"/>
      <c r="K21" s="62">
        <f t="shared" ref="K21" si="1">L20+1</f>
        <v>45994</v>
      </c>
      <c r="L21" s="62">
        <f>G21-1</f>
        <v>45999</v>
      </c>
    </row>
    <row r="22" spans="1:12" ht="12.75" thickTop="1" x14ac:dyDescent="0.2">
      <c r="A22" s="58"/>
      <c r="B22" s="58"/>
      <c r="C22" s="58"/>
      <c r="D22" s="137"/>
      <c r="E22" s="137"/>
      <c r="F22" s="58"/>
      <c r="G22" s="58"/>
      <c r="H22" s="58"/>
      <c r="I22" s="58"/>
      <c r="J22" s="67"/>
      <c r="K22" s="66"/>
      <c r="L22" s="66"/>
    </row>
    <row r="23" spans="1:12" x14ac:dyDescent="0.2">
      <c r="A23" s="88" t="s">
        <v>100</v>
      </c>
      <c r="B23" s="89">
        <v>1</v>
      </c>
      <c r="C23" s="135" t="s">
        <v>65</v>
      </c>
      <c r="D23" s="130">
        <v>46010</v>
      </c>
      <c r="E23" s="90" t="s">
        <v>121</v>
      </c>
      <c r="F23" s="90">
        <v>3</v>
      </c>
      <c r="G23" s="131">
        <v>46028</v>
      </c>
      <c r="H23" s="104" t="s">
        <v>146</v>
      </c>
      <c r="I23" s="104">
        <v>46037</v>
      </c>
      <c r="J23" s="67"/>
      <c r="K23" s="62">
        <f>L21+1</f>
        <v>46000</v>
      </c>
      <c r="L23" s="62">
        <f>G23-1</f>
        <v>46027</v>
      </c>
    </row>
    <row r="24" spans="1:12" ht="12.75" thickBot="1" x14ac:dyDescent="0.25">
      <c r="A24" s="92" t="s">
        <v>101</v>
      </c>
      <c r="B24" s="89">
        <f>B23+1</f>
        <v>2</v>
      </c>
      <c r="C24" s="135" t="s">
        <v>66</v>
      </c>
      <c r="D24" s="130">
        <v>46027</v>
      </c>
      <c r="E24" s="90" t="s">
        <v>122</v>
      </c>
      <c r="F24" s="90">
        <v>3</v>
      </c>
      <c r="G24" s="131">
        <v>46043</v>
      </c>
      <c r="H24" s="104" t="s">
        <v>147</v>
      </c>
      <c r="I24" s="104">
        <v>46052</v>
      </c>
      <c r="J24" s="67"/>
      <c r="K24" s="62">
        <f t="shared" ref="K24" si="2">L23+1</f>
        <v>46028</v>
      </c>
      <c r="L24" s="62">
        <f>G24-1</f>
        <v>46042</v>
      </c>
    </row>
    <row r="25" spans="1:12" ht="12.75" thickTop="1" x14ac:dyDescent="0.2">
      <c r="A25" s="58"/>
      <c r="B25" s="58"/>
      <c r="C25" s="58"/>
      <c r="D25" s="137"/>
      <c r="E25" s="137"/>
      <c r="F25" s="58"/>
      <c r="G25" s="58"/>
      <c r="H25" s="58"/>
      <c r="I25" s="58" t="s">
        <v>89</v>
      </c>
      <c r="J25" s="67"/>
      <c r="K25" s="66"/>
      <c r="L25" s="66"/>
    </row>
    <row r="26" spans="1:12" x14ac:dyDescent="0.2">
      <c r="A26" s="88" t="s">
        <v>102</v>
      </c>
      <c r="B26" s="84">
        <f>B24+1</f>
        <v>3</v>
      </c>
      <c r="C26" s="135" t="s">
        <v>67</v>
      </c>
      <c r="D26" s="130">
        <v>46038</v>
      </c>
      <c r="E26" s="90" t="s">
        <v>123</v>
      </c>
      <c r="F26" s="90">
        <v>2</v>
      </c>
      <c r="G26" s="131">
        <v>46057</v>
      </c>
      <c r="H26" s="75" t="s">
        <v>148</v>
      </c>
      <c r="I26" s="104">
        <v>46066</v>
      </c>
      <c r="J26" s="67"/>
      <c r="K26" s="62">
        <f>L24+1</f>
        <v>46043</v>
      </c>
      <c r="L26" s="62">
        <f>G26-1</f>
        <v>46056</v>
      </c>
    </row>
    <row r="27" spans="1:12" ht="12.75" thickBot="1" x14ac:dyDescent="0.25">
      <c r="A27" s="91"/>
      <c r="B27" s="84">
        <f>B26+1</f>
        <v>4</v>
      </c>
      <c r="C27" s="135" t="s">
        <v>68</v>
      </c>
      <c r="D27" s="130">
        <v>46055</v>
      </c>
      <c r="E27" s="90" t="s">
        <v>124</v>
      </c>
      <c r="F27" s="90">
        <v>2</v>
      </c>
      <c r="G27" s="131">
        <v>46071</v>
      </c>
      <c r="H27" s="75" t="s">
        <v>149</v>
      </c>
      <c r="I27" s="104">
        <v>46080</v>
      </c>
      <c r="J27" s="67"/>
      <c r="K27" s="62">
        <f t="shared" ref="K27" si="3">L26+1</f>
        <v>46057</v>
      </c>
      <c r="L27" s="62">
        <f>G27-1</f>
        <v>46070</v>
      </c>
    </row>
    <row r="28" spans="1:12" ht="12.75" thickTop="1" x14ac:dyDescent="0.2">
      <c r="A28" s="58"/>
      <c r="B28" s="58"/>
      <c r="C28" s="58"/>
      <c r="D28" s="137"/>
      <c r="E28" s="137"/>
      <c r="F28" s="58"/>
      <c r="G28" s="58"/>
      <c r="H28" s="58"/>
      <c r="I28" s="58"/>
      <c r="J28" s="67"/>
      <c r="K28" s="66"/>
      <c r="L28" s="66"/>
    </row>
    <row r="29" spans="1:12" x14ac:dyDescent="0.2">
      <c r="A29" s="83" t="s">
        <v>103</v>
      </c>
      <c r="B29" s="84">
        <f>B27+1</f>
        <v>5</v>
      </c>
      <c r="C29" s="134" t="s">
        <v>69</v>
      </c>
      <c r="D29" s="130">
        <v>46069</v>
      </c>
      <c r="E29" s="82" t="s">
        <v>125</v>
      </c>
      <c r="F29" s="82">
        <v>2</v>
      </c>
      <c r="G29" s="131">
        <v>46085</v>
      </c>
      <c r="H29" s="104" t="s">
        <v>150</v>
      </c>
      <c r="I29" s="103">
        <v>46094</v>
      </c>
      <c r="J29" s="67"/>
      <c r="K29" s="62">
        <f>L27+1</f>
        <v>46071</v>
      </c>
      <c r="L29" s="62">
        <f>G29-1</f>
        <v>46084</v>
      </c>
    </row>
    <row r="30" spans="1:12" ht="12.75" thickBot="1" x14ac:dyDescent="0.25">
      <c r="B30" s="84">
        <f>B29+1</f>
        <v>6</v>
      </c>
      <c r="C30" s="134" t="s">
        <v>70</v>
      </c>
      <c r="D30" s="130">
        <v>46085</v>
      </c>
      <c r="E30" s="82" t="s">
        <v>126</v>
      </c>
      <c r="F30" s="82">
        <v>2</v>
      </c>
      <c r="G30" s="131">
        <v>46101</v>
      </c>
      <c r="H30" s="104" t="s">
        <v>151</v>
      </c>
      <c r="I30" s="103">
        <v>46112</v>
      </c>
      <c r="J30" s="67"/>
      <c r="K30" s="62">
        <f t="shared" ref="K30" si="4">L29+1</f>
        <v>46085</v>
      </c>
      <c r="L30" s="62">
        <f>G30-1</f>
        <v>46100</v>
      </c>
    </row>
    <row r="31" spans="1:12" ht="12.75" thickTop="1" x14ac:dyDescent="0.2">
      <c r="A31" s="58"/>
      <c r="B31" s="58"/>
      <c r="C31" s="58"/>
      <c r="D31" s="137"/>
      <c r="E31" s="137"/>
      <c r="F31" s="58"/>
      <c r="G31" s="58"/>
      <c r="H31" s="58"/>
      <c r="I31" s="58"/>
      <c r="J31" s="67"/>
      <c r="K31" s="66"/>
      <c r="L31" s="66"/>
    </row>
    <row r="32" spans="1:12" x14ac:dyDescent="0.2">
      <c r="A32" s="83" t="s">
        <v>104</v>
      </c>
      <c r="B32" s="84">
        <f>B30+1</f>
        <v>7</v>
      </c>
      <c r="C32" s="134" t="s">
        <v>71</v>
      </c>
      <c r="D32" s="130">
        <v>46100</v>
      </c>
      <c r="E32" s="82" t="s">
        <v>127</v>
      </c>
      <c r="F32" s="82">
        <v>2</v>
      </c>
      <c r="G32" s="131">
        <v>46118</v>
      </c>
      <c r="H32" s="103" t="s">
        <v>152</v>
      </c>
      <c r="I32" s="103">
        <v>46127</v>
      </c>
      <c r="J32" s="67"/>
      <c r="K32" s="62">
        <f>L30+1</f>
        <v>46101</v>
      </c>
      <c r="L32" s="62">
        <f>G32-1</f>
        <v>46117</v>
      </c>
    </row>
    <row r="33" spans="1:12" ht="12.75" thickBot="1" x14ac:dyDescent="0.25">
      <c r="A33" s="80" t="s">
        <v>105</v>
      </c>
      <c r="B33" s="84">
        <f>B32+1</f>
        <v>8</v>
      </c>
      <c r="C33" s="134" t="s">
        <v>72</v>
      </c>
      <c r="D33" s="130">
        <v>46119</v>
      </c>
      <c r="E33" s="82" t="s">
        <v>128</v>
      </c>
      <c r="F33" s="82">
        <v>2</v>
      </c>
      <c r="G33" s="131">
        <v>46133</v>
      </c>
      <c r="H33" s="103" t="s">
        <v>153</v>
      </c>
      <c r="I33" s="103">
        <v>46142</v>
      </c>
      <c r="J33" s="67"/>
      <c r="K33" s="62">
        <f t="shared" ref="K33" si="5">L32+1</f>
        <v>46118</v>
      </c>
      <c r="L33" s="62">
        <f>G33-1</f>
        <v>46132</v>
      </c>
    </row>
    <row r="34" spans="1:12" ht="12.75" thickTop="1" x14ac:dyDescent="0.2">
      <c r="A34" s="58"/>
      <c r="B34" s="58"/>
      <c r="C34" s="58"/>
      <c r="D34" s="137"/>
      <c r="E34" s="137"/>
      <c r="F34" s="58"/>
      <c r="G34" s="58"/>
      <c r="H34" s="58"/>
      <c r="I34" s="58"/>
      <c r="J34" s="67"/>
      <c r="K34" s="66"/>
      <c r="L34" s="66"/>
    </row>
    <row r="35" spans="1:12" x14ac:dyDescent="0.2">
      <c r="A35" s="83" t="s">
        <v>106</v>
      </c>
      <c r="B35" s="84">
        <f>B33+1</f>
        <v>9</v>
      </c>
      <c r="C35" s="134" t="s">
        <v>73</v>
      </c>
      <c r="D35" s="130">
        <v>46132</v>
      </c>
      <c r="E35" s="82" t="s">
        <v>129</v>
      </c>
      <c r="F35" s="82">
        <v>3</v>
      </c>
      <c r="G35" s="131">
        <v>46148</v>
      </c>
      <c r="H35" s="103" t="s">
        <v>154</v>
      </c>
      <c r="I35" s="103">
        <v>46157</v>
      </c>
      <c r="J35" s="67"/>
      <c r="K35" s="62">
        <f>L33+1</f>
        <v>46133</v>
      </c>
      <c r="L35" s="62">
        <f>G35-1</f>
        <v>46147</v>
      </c>
    </row>
    <row r="36" spans="1:12" ht="12.75" thickBot="1" x14ac:dyDescent="0.25">
      <c r="A36" s="80" t="s">
        <v>107</v>
      </c>
      <c r="B36" s="84">
        <f>B35+1</f>
        <v>10</v>
      </c>
      <c r="C36" s="134" t="s">
        <v>74</v>
      </c>
      <c r="D36" s="130">
        <v>46143</v>
      </c>
      <c r="E36" s="82" t="s">
        <v>130</v>
      </c>
      <c r="F36" s="82">
        <v>2</v>
      </c>
      <c r="G36" s="131">
        <v>46161</v>
      </c>
      <c r="H36" s="103" t="s">
        <v>155</v>
      </c>
      <c r="I36" s="103">
        <v>46171</v>
      </c>
      <c r="J36" s="67"/>
      <c r="K36" s="62">
        <f t="shared" ref="K36" si="6">L35+1</f>
        <v>46148</v>
      </c>
      <c r="L36" s="62">
        <f>G36-1</f>
        <v>46160</v>
      </c>
    </row>
    <row r="37" spans="1:12" ht="12.75" thickTop="1" x14ac:dyDescent="0.2">
      <c r="A37" s="58"/>
      <c r="B37" s="58"/>
      <c r="C37" s="58"/>
      <c r="D37" s="137" t="s">
        <v>77</v>
      </c>
      <c r="E37" s="137"/>
      <c r="F37" s="58"/>
      <c r="G37" s="58"/>
      <c r="H37" s="58"/>
      <c r="I37" s="58"/>
      <c r="J37" s="67"/>
      <c r="K37" s="66"/>
      <c r="L37" s="66"/>
    </row>
    <row r="38" spans="1:12" x14ac:dyDescent="0.2">
      <c r="A38" s="83" t="s">
        <v>108</v>
      </c>
      <c r="B38" s="84">
        <f>B36+1</f>
        <v>11</v>
      </c>
      <c r="C38" s="134" t="s">
        <v>75</v>
      </c>
      <c r="D38" s="130">
        <v>46161</v>
      </c>
      <c r="E38" s="82" t="s">
        <v>131</v>
      </c>
      <c r="F38" s="82">
        <v>2</v>
      </c>
      <c r="G38" s="131">
        <v>46177</v>
      </c>
      <c r="H38" s="103" t="s">
        <v>156</v>
      </c>
      <c r="I38" s="103">
        <v>46188</v>
      </c>
      <c r="J38" s="67"/>
      <c r="K38" s="62">
        <f>L36+1</f>
        <v>46161</v>
      </c>
      <c r="L38" s="62">
        <f>G38-1</f>
        <v>46176</v>
      </c>
    </row>
    <row r="39" spans="1:12" x14ac:dyDescent="0.2">
      <c r="A39" s="85"/>
      <c r="B39" s="84">
        <f>B38+1</f>
        <v>12</v>
      </c>
      <c r="C39" s="134" t="s">
        <v>76</v>
      </c>
      <c r="D39" s="130">
        <v>46176</v>
      </c>
      <c r="E39" s="82" t="s">
        <v>132</v>
      </c>
      <c r="F39" s="82">
        <v>3</v>
      </c>
      <c r="G39" s="131">
        <v>46192</v>
      </c>
      <c r="H39" s="103" t="s">
        <v>157</v>
      </c>
      <c r="I39" s="103">
        <v>46203</v>
      </c>
      <c r="J39" s="72"/>
      <c r="K39" s="62">
        <f t="shared" ref="K39" si="7">L38+1</f>
        <v>46177</v>
      </c>
      <c r="L39" s="62">
        <f>G39-1</f>
        <v>46191</v>
      </c>
    </row>
    <row r="40" spans="1:12" x14ac:dyDescent="0.2">
      <c r="A40" s="64"/>
      <c r="B40" s="68"/>
      <c r="C40" s="136"/>
      <c r="D40" s="70"/>
      <c r="E40" s="69"/>
      <c r="F40" s="69"/>
      <c r="G40" s="70"/>
      <c r="H40" s="71"/>
      <c r="I40" s="65"/>
      <c r="J40" s="67"/>
      <c r="K40" s="66"/>
      <c r="L40" s="66"/>
    </row>
    <row r="41" spans="1:12" x14ac:dyDescent="0.2">
      <c r="H41" s="74"/>
      <c r="I41" s="74"/>
    </row>
    <row r="42" spans="1:12" x14ac:dyDescent="0.2">
      <c r="A42" s="41" t="s">
        <v>77</v>
      </c>
      <c r="H42" s="74"/>
      <c r="I42" s="74"/>
    </row>
    <row r="43" spans="1:12" x14ac:dyDescent="0.2">
      <c r="H43" s="74"/>
      <c r="I43" s="74"/>
    </row>
  </sheetData>
  <sheetProtection algorithmName="SHA-512" hashValue="L5Fx8XFl+D6la2PB1OownAYM9cnUczThw4eAPFfR5Cw6+prYpqin5U4zPVu2SlSImrlY0zrmmHfhbCgSBou8XQ==" saltValue="VFscAqgmvNH34Msr5qCs5w==" spinCount="100000" sheet="1" objects="1" scenarios="1"/>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workbookViewId="0">
      <pane xSplit="1" ySplit="1" topLeftCell="B2" activePane="bottomRight" state="frozen"/>
      <selection activeCell="C17" sqref="C17"/>
      <selection pane="topRight" activeCell="C17" sqref="C17"/>
      <selection pane="bottomLeft" activeCell="C17" sqref="C17"/>
      <selection pane="bottomRight" activeCell="B2" sqref="B2"/>
    </sheetView>
  </sheetViews>
  <sheetFormatPr defaultColWidth="9.33203125" defaultRowHeight="15.75" x14ac:dyDescent="0.2"/>
  <cols>
    <col min="1" max="1" width="16.33203125" style="158" bestFit="1" customWidth="1"/>
    <col min="2" max="2" width="17" style="105" customWidth="1"/>
    <col min="3" max="3" width="14.5" style="155" hidden="1" customWidth="1"/>
    <col min="4" max="4" width="9.33203125" style="155" hidden="1" customWidth="1"/>
    <col min="5" max="5" width="10.33203125" style="155" hidden="1" customWidth="1"/>
    <col min="6" max="6" width="10" style="155" hidden="1" customWidth="1"/>
    <col min="7" max="7" width="13.6640625" style="155" hidden="1" customWidth="1"/>
    <col min="8" max="8" width="7.83203125" style="155" hidden="1" customWidth="1"/>
    <col min="9" max="9" width="8.83203125" style="155" hidden="1" customWidth="1"/>
    <col min="10" max="10" width="8.1640625" style="155" hidden="1" customWidth="1"/>
    <col min="11" max="11" width="11" style="155" hidden="1" customWidth="1"/>
    <col min="12" max="16384" width="9.33203125" style="155"/>
  </cols>
  <sheetData>
    <row r="1" spans="1:22" s="151" customFormat="1" ht="42" customHeight="1" x14ac:dyDescent="0.2">
      <c r="A1" s="149" t="s">
        <v>78</v>
      </c>
      <c r="B1" s="150" t="s">
        <v>10</v>
      </c>
      <c r="C1" s="151" t="s">
        <v>79</v>
      </c>
      <c r="D1" s="152" t="s">
        <v>80</v>
      </c>
      <c r="E1" s="151" t="s">
        <v>81</v>
      </c>
      <c r="F1" s="151" t="s">
        <v>82</v>
      </c>
      <c r="G1" s="153" t="s">
        <v>83</v>
      </c>
      <c r="H1" s="151" t="s">
        <v>84</v>
      </c>
      <c r="I1" s="151" t="s">
        <v>85</v>
      </c>
      <c r="J1" s="151" t="s">
        <v>86</v>
      </c>
      <c r="K1" s="151" t="s">
        <v>87</v>
      </c>
    </row>
    <row r="2" spans="1:22" ht="18" customHeight="1" x14ac:dyDescent="0.2">
      <c r="A2" s="154" t="s">
        <v>13</v>
      </c>
      <c r="B2" s="160">
        <f>'[1]Jun 6, 2025 - June 18, 2025'!$C$30</f>
        <v>0</v>
      </c>
      <c r="D2" s="156"/>
      <c r="G2" s="157"/>
      <c r="K2" s="155">
        <f>SUM(Table1[[#This Row],[Actual Hours Worked]:[Leave Without Pay]])</f>
        <v>0</v>
      </c>
    </row>
    <row r="3" spans="1:22" ht="18" customHeight="1" x14ac:dyDescent="0.2">
      <c r="A3" s="154" t="s">
        <v>14</v>
      </c>
      <c r="B3" s="160">
        <f>'[1]Jun 6, 2025 - June 18, 2025'!$C$31</f>
        <v>0</v>
      </c>
      <c r="D3" s="156"/>
      <c r="G3" s="157"/>
      <c r="K3" s="155">
        <f>SUM(Table1[[#This Row],[Actual Hours Worked]:[Leave Without Pay]])</f>
        <v>0</v>
      </c>
    </row>
    <row r="4" spans="1:22" ht="18" customHeight="1" x14ac:dyDescent="0.2">
      <c r="A4" s="154" t="s">
        <v>15</v>
      </c>
      <c r="B4" s="160">
        <f>'[1]Jun 6, 2025 - June 18, 2025'!$C$32</f>
        <v>0</v>
      </c>
      <c r="D4" s="156"/>
      <c r="G4" s="157"/>
      <c r="K4" s="155">
        <f>SUM(Table1[[#This Row],[Actual Hours Worked]:[Leave Without Pay]])</f>
        <v>0</v>
      </c>
    </row>
    <row r="5" spans="1:22" ht="18" customHeight="1" x14ac:dyDescent="0.2">
      <c r="A5" s="154" t="s">
        <v>16</v>
      </c>
      <c r="B5" s="160">
        <f>'[1]Jun 6, 2025 - June 18, 2025'!$C$33</f>
        <v>0</v>
      </c>
      <c r="D5" s="156"/>
      <c r="G5" s="157"/>
      <c r="K5" s="155">
        <f>SUM(Table1[[#This Row],[Actual Hours Worked]:[Leave Without Pay]])</f>
        <v>0</v>
      </c>
    </row>
    <row r="6" spans="1:22" ht="18" customHeight="1" x14ac:dyDescent="0.2">
      <c r="A6" s="154" t="s">
        <v>17</v>
      </c>
      <c r="B6" s="160"/>
      <c r="D6" s="156"/>
      <c r="G6" s="157"/>
      <c r="K6" s="155">
        <f>SUM(Table1[[#This Row],[Actual Hours Worked]:[Leave Without Pay]])</f>
        <v>0</v>
      </c>
    </row>
    <row r="7" spans="1:22" ht="18" customHeight="1" x14ac:dyDescent="0.2">
      <c r="A7" s="154" t="s">
        <v>18</v>
      </c>
      <c r="B7" s="160"/>
      <c r="D7" s="156"/>
      <c r="G7" s="157"/>
      <c r="K7" s="155">
        <f>SUM(Table1[[#This Row],[Actual Hours Worked]:[Leave Without Pay]])</f>
        <v>0</v>
      </c>
    </row>
    <row r="8" spans="1:22" ht="18" customHeight="1" x14ac:dyDescent="0.2">
      <c r="A8" s="154" t="s">
        <v>19</v>
      </c>
      <c r="B8" s="160"/>
      <c r="D8" s="156"/>
      <c r="G8" s="157"/>
      <c r="K8" s="155">
        <f>SUM(Table1[[#This Row],[Actual Hours Worked]:[Leave Without Pay]])</f>
        <v>0</v>
      </c>
    </row>
    <row r="9" spans="1:22" x14ac:dyDescent="0.2">
      <c r="A9" s="154" t="s">
        <v>87</v>
      </c>
      <c r="B9" s="105">
        <f>SUM(B2:B5)</f>
        <v>0</v>
      </c>
      <c r="D9" s="156"/>
      <c r="G9" s="157"/>
      <c r="K9" s="155">
        <f>SUM(Table1[[#This Row],[Actual Hours Worked]:[Leave Without Pay]])</f>
        <v>0</v>
      </c>
    </row>
    <row r="11" spans="1:22" x14ac:dyDescent="0.2">
      <c r="E11" s="159">
        <v>40</v>
      </c>
      <c r="V11" s="159" t="s">
        <v>88</v>
      </c>
    </row>
  </sheetData>
  <sheetProtection algorithmName="SHA-512" hashValue="KeRS2ZGDU6VC3NkRDO3IPFPbDoXsV4ZIHek/P74m/MID7oYaCCL2Xr9EVIbcSfVNOTdFzO2I91hKJUyNw14FzQ==" saltValue="ep0/NQBzbiBwyIsW0moO5Q=="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tabSelected="1" zoomScale="98" zoomScaleNormal="98" workbookViewId="0">
      <pane ySplit="13" topLeftCell="A14" activePane="bottomLeft" state="frozen"/>
      <selection activeCell="C17" sqref="C17"/>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87"/>
      <c r="C8" s="187"/>
      <c r="D8" s="187"/>
      <c r="E8" s="4"/>
      <c r="F8" s="30" t="s">
        <v>4</v>
      </c>
      <c r="G8" s="189">
        <f>'Payroll Schedule'!$K$5</f>
        <v>45827</v>
      </c>
      <c r="H8" s="189"/>
      <c r="I8" s="189"/>
      <c r="J8" s="34"/>
      <c r="K8" s="10" t="str">
        <f>TEXT(G8,"dddd")</f>
        <v>Thursday</v>
      </c>
    </row>
    <row r="9" spans="1:12" ht="18" customHeight="1" thickBot="1" x14ac:dyDescent="0.25">
      <c r="A9" s="30" t="s">
        <v>5</v>
      </c>
      <c r="B9" s="188"/>
      <c r="C9" s="188"/>
      <c r="D9" s="188"/>
      <c r="E9" s="4"/>
      <c r="F9" s="30" t="s">
        <v>6</v>
      </c>
      <c r="G9" s="184">
        <f>'Payroll Schedule'!$L$5</f>
        <v>45840</v>
      </c>
      <c r="H9" s="184"/>
      <c r="I9" s="184"/>
      <c r="J9" s="35"/>
    </row>
    <row r="10" spans="1:12" ht="18" customHeight="1" thickBot="1" x14ac:dyDescent="0.25">
      <c r="A10" s="30" t="s">
        <v>7</v>
      </c>
      <c r="B10" s="188"/>
      <c r="C10" s="188"/>
      <c r="D10" s="188"/>
      <c r="E10" s="4"/>
      <c r="F10" s="30" t="s">
        <v>8</v>
      </c>
      <c r="G10" s="185">
        <f>'Payroll Schedule'!$B$5</f>
        <v>13</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6" t="s">
        <v>12</v>
      </c>
      <c r="B13" s="186"/>
      <c r="C13" s="14">
        <f>'Previous June Split WK HRS'!$B$9</f>
        <v>0</v>
      </c>
      <c r="D13" s="138"/>
      <c r="E13" s="20"/>
      <c r="F13" s="21"/>
      <c r="G13" s="22"/>
      <c r="H13" s="23"/>
      <c r="I13" s="23"/>
      <c r="J13" s="36"/>
      <c r="K13" s="5"/>
      <c r="L13" s="3"/>
    </row>
    <row r="14" spans="1:12" ht="18" customHeight="1" thickTop="1" x14ac:dyDescent="0.2">
      <c r="A14" s="161" t="str">
        <f t="shared" ref="A14:A20" si="0">K14</f>
        <v/>
      </c>
      <c r="B14" s="162" t="s">
        <v>13</v>
      </c>
      <c r="C14" s="162"/>
      <c r="D14" s="109"/>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163" t="b">
        <f t="shared" si="0"/>
        <v>0</v>
      </c>
      <c r="B15" s="111" t="s">
        <v>14</v>
      </c>
      <c r="C15" s="111"/>
      <c r="D15" s="111"/>
      <c r="E15" s="27"/>
      <c r="F15" s="24" t="b">
        <f t="shared" si="1"/>
        <v>0</v>
      </c>
      <c r="G15" s="111" t="s">
        <v>14</v>
      </c>
      <c r="H15" s="113"/>
      <c r="I15" s="113"/>
      <c r="K15" s="5" t="b">
        <f t="shared" si="2"/>
        <v>0</v>
      </c>
      <c r="L15" s="3" t="s">
        <v>14</v>
      </c>
    </row>
    <row r="16" spans="1:12" ht="18" customHeight="1" x14ac:dyDescent="0.2">
      <c r="A16" s="163" t="b">
        <f t="shared" si="0"/>
        <v>0</v>
      </c>
      <c r="B16" s="111" t="s">
        <v>15</v>
      </c>
      <c r="C16" s="111"/>
      <c r="D16" s="111"/>
      <c r="E16" s="27"/>
      <c r="F16" s="24" t="b">
        <f t="shared" si="1"/>
        <v>0</v>
      </c>
      <c r="G16" s="111" t="s">
        <v>15</v>
      </c>
      <c r="H16" s="113"/>
      <c r="I16" s="113"/>
      <c r="K16" s="5" t="b">
        <f t="shared" si="2"/>
        <v>0</v>
      </c>
      <c r="L16" s="3" t="s">
        <v>15</v>
      </c>
    </row>
    <row r="17" spans="1:12" ht="18" customHeight="1" x14ac:dyDescent="0.2">
      <c r="A17" s="163" t="b">
        <f t="shared" si="0"/>
        <v>0</v>
      </c>
      <c r="B17" s="111" t="s">
        <v>16</v>
      </c>
      <c r="C17" s="111"/>
      <c r="D17" s="111"/>
      <c r="E17" s="27"/>
      <c r="F17" s="24" t="b">
        <f t="shared" si="1"/>
        <v>0</v>
      </c>
      <c r="G17" s="111" t="s">
        <v>16</v>
      </c>
      <c r="H17" s="113"/>
      <c r="I17" s="113"/>
      <c r="K17" s="5" t="b">
        <f t="shared" si="2"/>
        <v>0</v>
      </c>
      <c r="L17" s="3" t="s">
        <v>16</v>
      </c>
    </row>
    <row r="18" spans="1:12" ht="18" customHeight="1" x14ac:dyDescent="0.2">
      <c r="A18" s="24">
        <f t="shared" si="0"/>
        <v>45827</v>
      </c>
      <c r="B18" s="111" t="s">
        <v>17</v>
      </c>
      <c r="C18" s="112"/>
      <c r="D18" s="112"/>
      <c r="E18" s="27"/>
      <c r="F18" s="24" t="b">
        <f t="shared" si="1"/>
        <v>0</v>
      </c>
      <c r="G18" s="111" t="s">
        <v>17</v>
      </c>
      <c r="H18" s="113"/>
      <c r="I18" s="113"/>
      <c r="K18" s="5">
        <f t="shared" si="2"/>
        <v>45827</v>
      </c>
      <c r="L18" s="3" t="s">
        <v>17</v>
      </c>
    </row>
    <row r="19" spans="1:12" ht="18" customHeight="1" x14ac:dyDescent="0.2">
      <c r="A19" s="24">
        <f t="shared" si="0"/>
        <v>45828</v>
      </c>
      <c r="B19" s="111" t="s">
        <v>18</v>
      </c>
      <c r="C19" s="112"/>
      <c r="D19" s="112"/>
      <c r="E19" s="27"/>
      <c r="F19" s="24" t="b">
        <f t="shared" si="1"/>
        <v>0</v>
      </c>
      <c r="G19" s="111" t="s">
        <v>18</v>
      </c>
      <c r="H19" s="113"/>
      <c r="I19" s="113"/>
      <c r="K19" s="5">
        <f t="shared" si="2"/>
        <v>45828</v>
      </c>
      <c r="L19" s="3" t="s">
        <v>18</v>
      </c>
    </row>
    <row r="20" spans="1:12" ht="18" customHeight="1" thickBot="1" x14ac:dyDescent="0.25">
      <c r="A20" s="25">
        <f t="shared" si="0"/>
        <v>45829</v>
      </c>
      <c r="B20" s="114" t="s">
        <v>19</v>
      </c>
      <c r="C20" s="115"/>
      <c r="D20" s="115"/>
      <c r="E20" s="27"/>
      <c r="F20" s="25" t="b">
        <f t="shared" si="1"/>
        <v>0</v>
      </c>
      <c r="G20" s="114" t="s">
        <v>19</v>
      </c>
      <c r="H20" s="116"/>
      <c r="I20" s="116"/>
      <c r="K20" s="5">
        <f t="shared" si="2"/>
        <v>45829</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33" si="3">K22</f>
        <v>45830</v>
      </c>
      <c r="B22" s="119" t="s">
        <v>13</v>
      </c>
      <c r="C22" s="110"/>
      <c r="D22" s="110"/>
      <c r="E22" s="27"/>
      <c r="F22" s="106" t="b">
        <f t="shared" ref="F22:F28" si="4">K46</f>
        <v>0</v>
      </c>
      <c r="G22" s="119" t="s">
        <v>13</v>
      </c>
      <c r="H22" s="108"/>
      <c r="I22" s="108"/>
      <c r="K22" s="5">
        <f>IF(K20=0,"",IF(K20&lt;$G$9,K20+1,IF(K20=$G$9,"")))</f>
        <v>45830</v>
      </c>
      <c r="L22" s="3" t="s">
        <v>13</v>
      </c>
    </row>
    <row r="23" spans="1:12" ht="18" customHeight="1" x14ac:dyDescent="0.2">
      <c r="A23" s="24">
        <f t="shared" si="3"/>
        <v>45831</v>
      </c>
      <c r="B23" s="120" t="s">
        <v>14</v>
      </c>
      <c r="C23" s="112"/>
      <c r="D23" s="112"/>
      <c r="E23" s="27"/>
      <c r="F23" s="24" t="b">
        <f t="shared" si="4"/>
        <v>0</v>
      </c>
      <c r="G23" s="120" t="s">
        <v>14</v>
      </c>
      <c r="H23" s="113"/>
      <c r="I23" s="113"/>
      <c r="K23" s="5">
        <f>IF(K22=0,"",IF(K22&lt;$G$9,K22+1,IF(K22=$G$9,"")))</f>
        <v>45831</v>
      </c>
      <c r="L23" s="3" t="s">
        <v>14</v>
      </c>
    </row>
    <row r="24" spans="1:12" ht="18" customHeight="1" x14ac:dyDescent="0.2">
      <c r="A24" s="24">
        <f t="shared" si="3"/>
        <v>45832</v>
      </c>
      <c r="B24" s="120" t="s">
        <v>15</v>
      </c>
      <c r="C24" s="112"/>
      <c r="D24" s="112"/>
      <c r="E24" s="27"/>
      <c r="F24" s="24" t="b">
        <f t="shared" si="4"/>
        <v>0</v>
      </c>
      <c r="G24" s="120" t="s">
        <v>15</v>
      </c>
      <c r="H24" s="113"/>
      <c r="I24" s="113"/>
      <c r="K24" s="5">
        <f t="shared" ref="K24:K28" si="5">IF(K23=0,"",IF(K23&lt;$G$9,K23+1,IF(K23=$G$9,"")))</f>
        <v>45832</v>
      </c>
      <c r="L24" s="3" t="s">
        <v>15</v>
      </c>
    </row>
    <row r="25" spans="1:12" ht="18" customHeight="1" x14ac:dyDescent="0.2">
      <c r="A25" s="24">
        <f t="shared" si="3"/>
        <v>45833</v>
      </c>
      <c r="B25" s="120" t="s">
        <v>16</v>
      </c>
      <c r="C25" s="112"/>
      <c r="D25" s="112"/>
      <c r="E25" s="27"/>
      <c r="F25" s="24" t="b">
        <f t="shared" si="4"/>
        <v>0</v>
      </c>
      <c r="G25" s="120" t="s">
        <v>16</v>
      </c>
      <c r="H25" s="113"/>
      <c r="I25" s="113"/>
      <c r="K25" s="5">
        <f t="shared" si="5"/>
        <v>45833</v>
      </c>
      <c r="L25" s="3" t="s">
        <v>16</v>
      </c>
    </row>
    <row r="26" spans="1:12" ht="18" customHeight="1" x14ac:dyDescent="0.2">
      <c r="A26" s="24">
        <f t="shared" si="3"/>
        <v>45834</v>
      </c>
      <c r="B26" s="120" t="s">
        <v>17</v>
      </c>
      <c r="C26" s="112"/>
      <c r="D26" s="112"/>
      <c r="E26" s="27"/>
      <c r="F26" s="24" t="b">
        <f t="shared" si="4"/>
        <v>0</v>
      </c>
      <c r="G26" s="120" t="s">
        <v>17</v>
      </c>
      <c r="H26" s="113"/>
      <c r="I26" s="113"/>
      <c r="K26" s="5">
        <f t="shared" si="5"/>
        <v>45834</v>
      </c>
      <c r="L26" s="3" t="s">
        <v>17</v>
      </c>
    </row>
    <row r="27" spans="1:12" ht="18" customHeight="1" x14ac:dyDescent="0.2">
      <c r="A27" s="24">
        <f t="shared" si="3"/>
        <v>45835</v>
      </c>
      <c r="B27" s="120" t="s">
        <v>18</v>
      </c>
      <c r="C27" s="112"/>
      <c r="D27" s="112"/>
      <c r="E27" s="27"/>
      <c r="F27" s="24" t="b">
        <f t="shared" si="4"/>
        <v>0</v>
      </c>
      <c r="G27" s="120" t="s">
        <v>18</v>
      </c>
      <c r="H27" s="113"/>
      <c r="I27" s="113"/>
      <c r="K27" s="5">
        <f t="shared" si="5"/>
        <v>45835</v>
      </c>
      <c r="L27" s="3" t="s">
        <v>18</v>
      </c>
    </row>
    <row r="28" spans="1:12" ht="18" customHeight="1" thickBot="1" x14ac:dyDescent="0.25">
      <c r="A28" s="25">
        <f t="shared" si="3"/>
        <v>45836</v>
      </c>
      <c r="B28" s="121" t="s">
        <v>19</v>
      </c>
      <c r="C28" s="115"/>
      <c r="D28" s="115"/>
      <c r="E28" s="27"/>
      <c r="F28" s="25" t="b">
        <f t="shared" si="4"/>
        <v>0</v>
      </c>
      <c r="G28" s="121" t="s">
        <v>19</v>
      </c>
      <c r="H28" s="116"/>
      <c r="I28" s="116"/>
      <c r="K28" s="5">
        <f t="shared" si="5"/>
        <v>45836</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25">
        <f t="shared" si="3"/>
        <v>45837</v>
      </c>
      <c r="B30" s="119" t="s">
        <v>13</v>
      </c>
      <c r="C30" s="110"/>
      <c r="D30" s="110"/>
      <c r="E30" s="27"/>
      <c r="F30" s="123" t="s">
        <v>29</v>
      </c>
      <c r="G30" s="26"/>
      <c r="H30" s="28">
        <f>(C21+C29+C37+H21+H29)-C13</f>
        <v>0</v>
      </c>
      <c r="I30" s="28">
        <f>D21+D29+D37+I21+I29</f>
        <v>0</v>
      </c>
      <c r="K30" s="5">
        <f>IF(K28=0,"",IF(K28&lt;$G$9,K28+1,IF(K28=$G$9,"")))</f>
        <v>45837</v>
      </c>
      <c r="L30" s="3" t="s">
        <v>13</v>
      </c>
    </row>
    <row r="31" spans="1:12" ht="18" customHeight="1" thickTop="1" x14ac:dyDescent="0.2">
      <c r="A31" s="25">
        <f t="shared" si="3"/>
        <v>45838</v>
      </c>
      <c r="B31" s="120" t="s">
        <v>14</v>
      </c>
      <c r="C31" s="112"/>
      <c r="D31" s="112"/>
      <c r="E31" s="27"/>
      <c r="F31" s="175" t="s">
        <v>32</v>
      </c>
      <c r="G31" s="176"/>
      <c r="H31" s="176"/>
      <c r="I31" s="177"/>
      <c r="K31" s="5">
        <f>IF(K30=0,"",IF(K30&lt;$G$9,K30+1,IF(K30=$G$9,"")))</f>
        <v>45838</v>
      </c>
      <c r="L31" s="3" t="s">
        <v>14</v>
      </c>
    </row>
    <row r="32" spans="1:12" ht="18" customHeight="1" x14ac:dyDescent="0.2">
      <c r="A32" s="25">
        <f t="shared" si="3"/>
        <v>45839</v>
      </c>
      <c r="B32" s="120" t="s">
        <v>15</v>
      </c>
      <c r="C32" s="112"/>
      <c r="D32" s="112"/>
      <c r="E32" s="27"/>
      <c r="F32" s="178"/>
      <c r="G32" s="179"/>
      <c r="H32" s="179"/>
      <c r="I32" s="180"/>
      <c r="K32" s="5">
        <f t="shared" ref="K32:K36" si="6">IF(K31=0,"",IF(K31&lt;$G$9,K31+1,IF(K31=$G$9,"")))</f>
        <v>45839</v>
      </c>
      <c r="L32" s="3" t="s">
        <v>15</v>
      </c>
    </row>
    <row r="33" spans="1:12" ht="18" customHeight="1" x14ac:dyDescent="0.2">
      <c r="A33" s="25">
        <f t="shared" si="3"/>
        <v>45840</v>
      </c>
      <c r="B33" s="120" t="s">
        <v>16</v>
      </c>
      <c r="C33" s="112"/>
      <c r="D33" s="113"/>
      <c r="E33" s="27"/>
      <c r="F33" s="178"/>
      <c r="G33" s="179"/>
      <c r="H33" s="179"/>
      <c r="I33" s="180"/>
      <c r="K33" s="5">
        <f t="shared" si="6"/>
        <v>45840</v>
      </c>
      <c r="L33" s="3" t="s">
        <v>16</v>
      </c>
    </row>
    <row r="34" spans="1:12" ht="18" customHeight="1" x14ac:dyDescent="0.2">
      <c r="A34" s="24" t="str">
        <f t="shared" ref="A34:A36" si="7">K34</f>
        <v/>
      </c>
      <c r="B34" s="120" t="s">
        <v>17</v>
      </c>
      <c r="C34" s="113"/>
      <c r="D34" s="113"/>
      <c r="E34" s="27"/>
      <c r="F34" s="178"/>
      <c r="G34" s="179"/>
      <c r="H34" s="179"/>
      <c r="I34" s="180"/>
      <c r="K34" s="5" t="str">
        <f t="shared" si="6"/>
        <v/>
      </c>
      <c r="L34" s="3" t="s">
        <v>17</v>
      </c>
    </row>
    <row r="35" spans="1:12" ht="18" customHeight="1" x14ac:dyDescent="0.2">
      <c r="A35" s="24" t="b">
        <f t="shared" si="7"/>
        <v>0</v>
      </c>
      <c r="B35" s="120" t="s">
        <v>18</v>
      </c>
      <c r="C35" s="113"/>
      <c r="D35" s="113"/>
      <c r="E35" s="27"/>
      <c r="F35" s="178"/>
      <c r="G35" s="179"/>
      <c r="H35" s="179"/>
      <c r="I35" s="180"/>
      <c r="K35" s="5" t="b">
        <f t="shared" si="6"/>
        <v>0</v>
      </c>
      <c r="L35" s="3" t="s">
        <v>18</v>
      </c>
    </row>
    <row r="36" spans="1:12" ht="18" customHeight="1" thickBot="1" x14ac:dyDescent="0.25">
      <c r="A36" s="25" t="b">
        <f t="shared" si="7"/>
        <v>0</v>
      </c>
      <c r="B36" s="121" t="s">
        <v>19</v>
      </c>
      <c r="C36" s="116"/>
      <c r="D36" s="116"/>
      <c r="E36" s="27"/>
      <c r="F36" s="178"/>
      <c r="G36" s="179"/>
      <c r="H36" s="179"/>
      <c r="I36" s="180"/>
      <c r="K36" s="5" t="b">
        <f t="shared" si="6"/>
        <v>0</v>
      </c>
      <c r="L36" s="3" t="s">
        <v>19</v>
      </c>
    </row>
    <row r="37" spans="1:12" ht="18" customHeight="1" thickTop="1" thickBot="1" x14ac:dyDescent="0.25">
      <c r="A37" s="123" t="s">
        <v>22</v>
      </c>
      <c r="B37" s="26"/>
      <c r="C37" s="28">
        <f>SUM(C30:C36)</f>
        <v>0</v>
      </c>
      <c r="D37" s="28">
        <f>IF(C37&gt;40,C37-40,0)</f>
        <v>0</v>
      </c>
      <c r="E37" s="29"/>
      <c r="F37" s="181"/>
      <c r="G37" s="182"/>
      <c r="H37" s="182"/>
      <c r="I37" s="183"/>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3ou7Ps5CrzQWP9pPRPgLO005fUDivqyb155MlIk4ixO7bAvYKjTMKWWsVFrraRI2P3cntQk1DUjYduFD0JO8gQ==" saltValue="IPqK0Y/bOIx/QfilIgrx+Q==" spinCount="100000" sheet="1" selectLockedCells="1"/>
  <mergeCells count="17">
    <mergeCell ref="A1:I1"/>
    <mergeCell ref="A2:I2"/>
    <mergeCell ref="A4:I7"/>
    <mergeCell ref="F31:I37"/>
    <mergeCell ref="G9:I9"/>
    <mergeCell ref="G10:I10"/>
    <mergeCell ref="A13:B13"/>
    <mergeCell ref="B8:D8"/>
    <mergeCell ref="B9:D9"/>
    <mergeCell ref="B10:D10"/>
    <mergeCell ref="G8:I8"/>
    <mergeCell ref="A39:B39"/>
    <mergeCell ref="A40:B40"/>
    <mergeCell ref="F39:G39"/>
    <mergeCell ref="F40:G40"/>
    <mergeCell ref="F42:I42"/>
    <mergeCell ref="A42:D42"/>
  </mergeCells>
  <conditionalFormatting sqref="A14">
    <cfRule type="cellIs" dxfId="382" priority="51" operator="equal">
      <formula>FALSE</formula>
    </cfRule>
  </conditionalFormatting>
  <conditionalFormatting sqref="A14:A20">
    <cfRule type="containsText" dxfId="381" priority="24" operator="containsText" text="FALSE">
      <formula>NOT(ISERROR(SEARCH("FALSE",A14)))</formula>
    </cfRule>
  </conditionalFormatting>
  <conditionalFormatting sqref="A22">
    <cfRule type="cellIs" dxfId="380" priority="7" operator="equal">
      <formula>FALSE</formula>
    </cfRule>
  </conditionalFormatting>
  <conditionalFormatting sqref="A22:A28">
    <cfRule type="containsText" dxfId="379" priority="6" operator="containsText" text="FALSE">
      <formula>NOT(ISERROR(SEARCH("FALSE",A22)))</formula>
    </cfRule>
  </conditionalFormatting>
  <conditionalFormatting sqref="A29">
    <cfRule type="cellIs" dxfId="378" priority="19" operator="equal">
      <formula>FALSE</formula>
    </cfRule>
  </conditionalFormatting>
  <conditionalFormatting sqref="A30:A36">
    <cfRule type="containsText" dxfId="377" priority="1" operator="containsText" text="FALSE">
      <formula>NOT(ISERROR(SEARCH("FALSE",A30)))</formula>
    </cfRule>
  </conditionalFormatting>
  <conditionalFormatting sqref="B22:B28">
    <cfRule type="cellIs" dxfId="376" priority="20" operator="equal">
      <formula>FALSE</formula>
    </cfRule>
  </conditionalFormatting>
  <conditionalFormatting sqref="B30:B36">
    <cfRule type="cellIs" dxfId="375" priority="8" operator="equal">
      <formula>FALSE</formula>
    </cfRule>
  </conditionalFormatting>
  <conditionalFormatting sqref="F14">
    <cfRule type="cellIs" dxfId="374" priority="23" operator="equal">
      <formula>FALSE</formula>
    </cfRule>
  </conditionalFormatting>
  <conditionalFormatting sqref="F14:F20">
    <cfRule type="containsText" dxfId="373" priority="22" operator="containsText" text="FALSE">
      <formula>NOT(ISERROR(SEARCH("FALSE",F14)))</formula>
    </cfRule>
  </conditionalFormatting>
  <conditionalFormatting sqref="F22">
    <cfRule type="cellIs" dxfId="372" priority="5" operator="equal">
      <formula>FALSE</formula>
    </cfRule>
  </conditionalFormatting>
  <conditionalFormatting sqref="F22:F28">
    <cfRule type="containsText" dxfId="371" priority="4" operator="containsText" text="FALSE">
      <formula>NOT(ISERROR(SEARCH("FALSE",F22)))</formula>
    </cfRule>
  </conditionalFormatting>
  <conditionalFormatting sqref="F29:F30">
    <cfRule type="cellIs" dxfId="370" priority="2" operator="equal">
      <formula>FALSE</formula>
    </cfRule>
  </conditionalFormatting>
  <conditionalFormatting sqref="G22:G28">
    <cfRule type="cellIs" dxfId="369" priority="14" operator="equal">
      <formula>FALSE</formula>
    </cfRule>
  </conditionalFormatting>
  <conditionalFormatting sqref="K13:L52">
    <cfRule type="cellIs" dxfId="368" priority="25"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J8" xr:uid="{00000000-0002-0000-0200-000002000000}"/>
    <dataValidation allowBlank="1" showInputMessage="1" showErrorMessage="1" prompt="Enter your MSU ID into this field and it will populate to all the other time reports in this workbook." sqref="B8:D8" xr:uid="{B43C408B-5AEC-468A-8BCE-E6E1F490F147}"/>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14" activePane="bottomLeft" state="frozen"/>
      <selection activeCell="B8" sqref="B8:D8"/>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Schedule'!$K$6</f>
        <v>45841</v>
      </c>
      <c r="H8" s="189"/>
      <c r="I8" s="189"/>
      <c r="J8" s="34"/>
      <c r="K8" s="10" t="str">
        <f>TEXT(G8,"dddd")</f>
        <v>Thursday</v>
      </c>
    </row>
    <row r="9" spans="1:12" ht="18" customHeight="1" thickBot="1" x14ac:dyDescent="0.25">
      <c r="A9" s="30" t="s">
        <v>5</v>
      </c>
      <c r="B9" s="190">
        <f>'June 19, 2025 - July 2, 2025'!$B$9</f>
        <v>0</v>
      </c>
      <c r="C9" s="190"/>
      <c r="D9" s="190"/>
      <c r="E9" s="4"/>
      <c r="F9" s="30" t="s">
        <v>6</v>
      </c>
      <c r="G9" s="184">
        <f>'Payroll Schedule'!$L$6</f>
        <v>45859</v>
      </c>
      <c r="H9" s="184"/>
      <c r="I9" s="184"/>
      <c r="J9" s="35"/>
    </row>
    <row r="10" spans="1:12" ht="18" customHeight="1" thickBot="1" x14ac:dyDescent="0.25">
      <c r="A10" s="30" t="s">
        <v>7</v>
      </c>
      <c r="B10" s="190">
        <f>'June 19, 2025 - July 2, 2025'!$B$10</f>
        <v>0</v>
      </c>
      <c r="C10" s="190"/>
      <c r="D10" s="190"/>
      <c r="E10" s="4"/>
      <c r="F10" s="30" t="s">
        <v>8</v>
      </c>
      <c r="G10" s="185">
        <f>'Payroll Schedule'!$B$6</f>
        <v>14</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6" t="s">
        <v>12</v>
      </c>
      <c r="B13" s="186"/>
      <c r="C13" s="138">
        <f>'June 19, 2025 - July 2, 2025'!$C$37</f>
        <v>0</v>
      </c>
      <c r="D13" s="138"/>
      <c r="E13" s="20"/>
      <c r="F13" s="21"/>
      <c r="G13" s="22"/>
      <c r="H13" s="23"/>
      <c r="I13" s="23"/>
      <c r="J13" s="36"/>
      <c r="K13" s="5"/>
      <c r="L13" s="3"/>
    </row>
    <row r="14" spans="1:12" ht="18" customHeight="1" thickTop="1" x14ac:dyDescent="0.2">
      <c r="A14" s="106" t="str">
        <f t="shared" ref="A14:A20" si="0">K14</f>
        <v/>
      </c>
      <c r="B14" s="107" t="s">
        <v>13</v>
      </c>
      <c r="C14" s="144"/>
      <c r="D14" s="108"/>
      <c r="E14" s="27"/>
      <c r="F14" s="106">
        <f t="shared" ref="F14:F20" si="1">K38</f>
        <v>45858</v>
      </c>
      <c r="G14" s="109" t="s">
        <v>13</v>
      </c>
      <c r="H14" s="110"/>
      <c r="I14" s="148"/>
      <c r="K14" s="5" t="str">
        <f t="shared" ref="K14:K20" si="2">IF(EXACT(L14,$K$8)=TRUE,$G$8,IF(K13=0,"",IF(K13&lt;$G$9,K13+1,IF(K13=$G$9,""))))</f>
        <v/>
      </c>
      <c r="L14" s="3" t="s">
        <v>13</v>
      </c>
    </row>
    <row r="15" spans="1:12" ht="18" customHeight="1" x14ac:dyDescent="0.2">
      <c r="A15" s="24" t="b">
        <f t="shared" si="0"/>
        <v>0</v>
      </c>
      <c r="B15" s="111" t="s">
        <v>14</v>
      </c>
      <c r="C15" s="144"/>
      <c r="D15" s="113"/>
      <c r="E15" s="27"/>
      <c r="F15" s="24">
        <f t="shared" si="1"/>
        <v>45859</v>
      </c>
      <c r="G15" s="111" t="s">
        <v>14</v>
      </c>
      <c r="H15" s="112"/>
      <c r="I15" s="113"/>
      <c r="K15" s="5" t="b">
        <f t="shared" si="2"/>
        <v>0</v>
      </c>
      <c r="L15" s="3" t="s">
        <v>14</v>
      </c>
    </row>
    <row r="16" spans="1:12" ht="18" customHeight="1" x14ac:dyDescent="0.2">
      <c r="A16" s="24" t="b">
        <f t="shared" si="0"/>
        <v>0</v>
      </c>
      <c r="B16" s="111" t="s">
        <v>15</v>
      </c>
      <c r="C16" s="144"/>
      <c r="D16" s="113"/>
      <c r="E16" s="27"/>
      <c r="F16" s="24" t="str">
        <f t="shared" si="1"/>
        <v/>
      </c>
      <c r="G16" s="111" t="s">
        <v>15</v>
      </c>
      <c r="H16" s="113"/>
      <c r="I16" s="113"/>
      <c r="K16" s="5" t="b">
        <f t="shared" si="2"/>
        <v>0</v>
      </c>
      <c r="L16" s="3" t="s">
        <v>15</v>
      </c>
    </row>
    <row r="17" spans="1:12" ht="18" customHeight="1" x14ac:dyDescent="0.2">
      <c r="A17" s="24" t="b">
        <f t="shared" si="0"/>
        <v>0</v>
      </c>
      <c r="B17" s="111" t="s">
        <v>16</v>
      </c>
      <c r="C17" s="139"/>
      <c r="D17" s="146"/>
      <c r="E17" s="27"/>
      <c r="F17" s="24" t="b">
        <f t="shared" si="1"/>
        <v>0</v>
      </c>
      <c r="G17" s="111" t="s">
        <v>16</v>
      </c>
      <c r="H17" s="113"/>
      <c r="I17" s="113"/>
      <c r="K17" s="5" t="b">
        <f t="shared" si="2"/>
        <v>0</v>
      </c>
      <c r="L17" s="3" t="s">
        <v>16</v>
      </c>
    </row>
    <row r="18" spans="1:12" ht="18" customHeight="1" x14ac:dyDescent="0.2">
      <c r="A18" s="24">
        <f t="shared" si="0"/>
        <v>45841</v>
      </c>
      <c r="B18" s="111" t="s">
        <v>17</v>
      </c>
      <c r="C18" s="140"/>
      <c r="D18" s="146"/>
      <c r="E18" s="27"/>
      <c r="F18" s="24" t="b">
        <f t="shared" si="1"/>
        <v>0</v>
      </c>
      <c r="G18" s="111" t="s">
        <v>17</v>
      </c>
      <c r="H18" s="113"/>
      <c r="I18" s="113"/>
      <c r="K18" s="5">
        <f t="shared" si="2"/>
        <v>45841</v>
      </c>
      <c r="L18" s="3" t="s">
        <v>17</v>
      </c>
    </row>
    <row r="19" spans="1:12" ht="18" customHeight="1" x14ac:dyDescent="0.2">
      <c r="A19" s="24">
        <f t="shared" si="0"/>
        <v>45842</v>
      </c>
      <c r="B19" s="111" t="s">
        <v>18</v>
      </c>
      <c r="C19" s="140"/>
      <c r="D19" s="146"/>
      <c r="E19" s="27"/>
      <c r="F19" s="24" t="b">
        <f t="shared" si="1"/>
        <v>0</v>
      </c>
      <c r="G19" s="111" t="s">
        <v>18</v>
      </c>
      <c r="H19" s="113"/>
      <c r="I19" s="113"/>
      <c r="K19" s="5">
        <f t="shared" si="2"/>
        <v>45842</v>
      </c>
      <c r="L19" s="3" t="s">
        <v>18</v>
      </c>
    </row>
    <row r="20" spans="1:12" ht="18" customHeight="1" thickBot="1" x14ac:dyDescent="0.25">
      <c r="A20" s="25">
        <f t="shared" si="0"/>
        <v>45843</v>
      </c>
      <c r="B20" s="114" t="s">
        <v>19</v>
      </c>
      <c r="C20" s="141"/>
      <c r="D20" s="147"/>
      <c r="E20" s="27"/>
      <c r="F20" s="25" t="b">
        <f t="shared" si="1"/>
        <v>0</v>
      </c>
      <c r="G20" s="114" t="s">
        <v>19</v>
      </c>
      <c r="H20" s="116"/>
      <c r="I20" s="116"/>
      <c r="K20" s="5">
        <f t="shared" si="2"/>
        <v>45843</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45844</v>
      </c>
      <c r="B22" s="119" t="s">
        <v>13</v>
      </c>
      <c r="C22" s="110"/>
      <c r="D22" s="148"/>
      <c r="E22" s="27"/>
      <c r="F22" s="106" t="b">
        <f t="shared" ref="F22:F28" si="4">K46</f>
        <v>0</v>
      </c>
      <c r="G22" s="119" t="s">
        <v>13</v>
      </c>
      <c r="H22" s="108"/>
      <c r="I22" s="108"/>
      <c r="K22" s="5">
        <f>IF(K20=0,"",IF(K20&lt;$G$9,K20+1,IF(K20=$G$9,"")))</f>
        <v>45844</v>
      </c>
      <c r="L22" s="3" t="s">
        <v>13</v>
      </c>
    </row>
    <row r="23" spans="1:12" ht="18" customHeight="1" x14ac:dyDescent="0.2">
      <c r="A23" s="24">
        <f t="shared" si="3"/>
        <v>45845</v>
      </c>
      <c r="B23" s="120" t="s">
        <v>14</v>
      </c>
      <c r="C23" s="112"/>
      <c r="D23" s="146"/>
      <c r="E23" s="27"/>
      <c r="F23" s="24" t="b">
        <f t="shared" si="4"/>
        <v>0</v>
      </c>
      <c r="G23" s="120" t="s">
        <v>14</v>
      </c>
      <c r="H23" s="113"/>
      <c r="I23" s="113"/>
      <c r="K23" s="5">
        <f>IF(K22=0,"",IF(K22&lt;$G$9,K22+1,IF(K22=$G$9,"")))</f>
        <v>45845</v>
      </c>
      <c r="L23" s="3" t="s">
        <v>14</v>
      </c>
    </row>
    <row r="24" spans="1:12" ht="18" customHeight="1" x14ac:dyDescent="0.2">
      <c r="A24" s="24">
        <f t="shared" si="3"/>
        <v>45846</v>
      </c>
      <c r="B24" s="120" t="s">
        <v>15</v>
      </c>
      <c r="C24" s="112"/>
      <c r="D24" s="146"/>
      <c r="E24" s="27"/>
      <c r="F24" s="24" t="b">
        <f t="shared" si="4"/>
        <v>0</v>
      </c>
      <c r="G24" s="120" t="s">
        <v>15</v>
      </c>
      <c r="H24" s="113"/>
      <c r="I24" s="113"/>
      <c r="K24" s="5">
        <f t="shared" ref="K24:K28" si="5">IF(K23=0,"",IF(K23&lt;$G$9,K23+1,IF(K23=$G$9,"")))</f>
        <v>45846</v>
      </c>
      <c r="L24" s="3" t="s">
        <v>15</v>
      </c>
    </row>
    <row r="25" spans="1:12" ht="18" customHeight="1" x14ac:dyDescent="0.2">
      <c r="A25" s="24">
        <f t="shared" si="3"/>
        <v>45847</v>
      </c>
      <c r="B25" s="120" t="s">
        <v>16</v>
      </c>
      <c r="C25" s="112"/>
      <c r="D25" s="146"/>
      <c r="E25" s="27"/>
      <c r="F25" s="24" t="b">
        <f t="shared" si="4"/>
        <v>0</v>
      </c>
      <c r="G25" s="120" t="s">
        <v>16</v>
      </c>
      <c r="H25" s="113"/>
      <c r="I25" s="113"/>
      <c r="K25" s="5">
        <f t="shared" si="5"/>
        <v>45847</v>
      </c>
      <c r="L25" s="3" t="s">
        <v>16</v>
      </c>
    </row>
    <row r="26" spans="1:12" ht="18" customHeight="1" x14ac:dyDescent="0.2">
      <c r="A26" s="24">
        <f t="shared" si="3"/>
        <v>45848</v>
      </c>
      <c r="B26" s="120" t="s">
        <v>17</v>
      </c>
      <c r="C26" s="112"/>
      <c r="D26" s="146"/>
      <c r="E26" s="27"/>
      <c r="F26" s="24" t="b">
        <f t="shared" si="4"/>
        <v>0</v>
      </c>
      <c r="G26" s="120" t="s">
        <v>17</v>
      </c>
      <c r="H26" s="113"/>
      <c r="I26" s="113"/>
      <c r="K26" s="5">
        <f t="shared" si="5"/>
        <v>45848</v>
      </c>
      <c r="L26" s="3" t="s">
        <v>17</v>
      </c>
    </row>
    <row r="27" spans="1:12" ht="18" customHeight="1" x14ac:dyDescent="0.2">
      <c r="A27" s="24">
        <f t="shared" si="3"/>
        <v>45849</v>
      </c>
      <c r="B27" s="120" t="s">
        <v>18</v>
      </c>
      <c r="C27" s="112"/>
      <c r="D27" s="146"/>
      <c r="E27" s="27"/>
      <c r="F27" s="24" t="b">
        <f t="shared" si="4"/>
        <v>0</v>
      </c>
      <c r="G27" s="120" t="s">
        <v>18</v>
      </c>
      <c r="H27" s="113"/>
      <c r="I27" s="113"/>
      <c r="K27" s="5">
        <f t="shared" si="5"/>
        <v>45849</v>
      </c>
      <c r="L27" s="3" t="s">
        <v>18</v>
      </c>
    </row>
    <row r="28" spans="1:12" ht="18" customHeight="1" thickBot="1" x14ac:dyDescent="0.25">
      <c r="A28" s="25">
        <f t="shared" si="3"/>
        <v>45850</v>
      </c>
      <c r="B28" s="121" t="s">
        <v>19</v>
      </c>
      <c r="C28" s="115"/>
      <c r="D28" s="147"/>
      <c r="E28" s="27"/>
      <c r="F28" s="25" t="b">
        <f t="shared" si="4"/>
        <v>0</v>
      </c>
      <c r="G28" s="121" t="s">
        <v>19</v>
      </c>
      <c r="H28" s="116"/>
      <c r="I28" s="116"/>
      <c r="K28" s="5">
        <f t="shared" si="5"/>
        <v>45850</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45851</v>
      </c>
      <c r="B30" s="119" t="s">
        <v>13</v>
      </c>
      <c r="C30" s="110"/>
      <c r="D30" s="148"/>
      <c r="E30" s="27"/>
      <c r="F30" s="13" t="s">
        <v>29</v>
      </c>
      <c r="G30" s="26"/>
      <c r="H30" s="28">
        <f>(C21+C29+C37+H21+H29)-C13</f>
        <v>0</v>
      </c>
      <c r="I30" s="28">
        <f>D21+D29+D37+I21+I29</f>
        <v>0</v>
      </c>
      <c r="K30" s="5">
        <f>IF(K28=0,"",IF(K28&lt;$G$9,K28+1,IF(K28=$G$9,"")))</f>
        <v>45851</v>
      </c>
      <c r="L30" s="3" t="s">
        <v>13</v>
      </c>
    </row>
    <row r="31" spans="1:12" ht="18" customHeight="1" thickTop="1" x14ac:dyDescent="0.2">
      <c r="A31" s="24">
        <f t="shared" si="6"/>
        <v>45852</v>
      </c>
      <c r="B31" s="120" t="s">
        <v>14</v>
      </c>
      <c r="C31" s="112"/>
      <c r="D31" s="146"/>
      <c r="E31" s="27"/>
      <c r="F31" s="191" t="s">
        <v>32</v>
      </c>
      <c r="G31" s="192"/>
      <c r="H31" s="192"/>
      <c r="I31" s="193"/>
      <c r="K31" s="5">
        <f>IF(K30=0,"",IF(K30&lt;$G$9,K30+1,IF(K30=$G$9,"")))</f>
        <v>45852</v>
      </c>
      <c r="L31" s="3" t="s">
        <v>14</v>
      </c>
    </row>
    <row r="32" spans="1:12" ht="18" customHeight="1" x14ac:dyDescent="0.2">
      <c r="A32" s="24">
        <f t="shared" si="6"/>
        <v>45853</v>
      </c>
      <c r="B32" s="120" t="s">
        <v>15</v>
      </c>
      <c r="C32" s="112"/>
      <c r="D32" s="146"/>
      <c r="E32" s="27"/>
      <c r="F32" s="194"/>
      <c r="G32" s="195"/>
      <c r="H32" s="195"/>
      <c r="I32" s="196"/>
      <c r="K32" s="5">
        <f t="shared" ref="K32:K36" si="7">IF(K31=0,"",IF(K31&lt;$G$9,K31+1,IF(K31=$G$9,"")))</f>
        <v>45853</v>
      </c>
      <c r="L32" s="3" t="s">
        <v>15</v>
      </c>
    </row>
    <row r="33" spans="1:12" ht="18" customHeight="1" x14ac:dyDescent="0.2">
      <c r="A33" s="24">
        <f t="shared" si="6"/>
        <v>45854</v>
      </c>
      <c r="B33" s="120" t="s">
        <v>16</v>
      </c>
      <c r="C33" s="112"/>
      <c r="D33" s="146"/>
      <c r="E33" s="27"/>
      <c r="F33" s="194"/>
      <c r="G33" s="195"/>
      <c r="H33" s="195"/>
      <c r="I33" s="196"/>
      <c r="K33" s="5">
        <f t="shared" si="7"/>
        <v>45854</v>
      </c>
      <c r="L33" s="3" t="s">
        <v>16</v>
      </c>
    </row>
    <row r="34" spans="1:12" ht="18" customHeight="1" x14ac:dyDescent="0.2">
      <c r="A34" s="24">
        <f t="shared" si="6"/>
        <v>45855</v>
      </c>
      <c r="B34" s="120" t="s">
        <v>17</v>
      </c>
      <c r="C34" s="112"/>
      <c r="D34" s="146"/>
      <c r="E34" s="27"/>
      <c r="F34" s="194"/>
      <c r="G34" s="195"/>
      <c r="H34" s="195"/>
      <c r="I34" s="196"/>
      <c r="K34" s="5">
        <f t="shared" si="7"/>
        <v>45855</v>
      </c>
      <c r="L34" s="3" t="s">
        <v>17</v>
      </c>
    </row>
    <row r="35" spans="1:12" ht="18" customHeight="1" x14ac:dyDescent="0.2">
      <c r="A35" s="24">
        <f t="shared" si="6"/>
        <v>45856</v>
      </c>
      <c r="B35" s="120" t="s">
        <v>18</v>
      </c>
      <c r="C35" s="112"/>
      <c r="D35" s="146"/>
      <c r="E35" s="27"/>
      <c r="F35" s="194"/>
      <c r="G35" s="195"/>
      <c r="H35" s="195"/>
      <c r="I35" s="196"/>
      <c r="K35" s="5">
        <f t="shared" si="7"/>
        <v>45856</v>
      </c>
      <c r="L35" s="3" t="s">
        <v>18</v>
      </c>
    </row>
    <row r="36" spans="1:12" ht="18" customHeight="1" thickBot="1" x14ac:dyDescent="0.25">
      <c r="A36" s="25">
        <f t="shared" si="6"/>
        <v>45857</v>
      </c>
      <c r="B36" s="121" t="s">
        <v>19</v>
      </c>
      <c r="C36" s="115"/>
      <c r="D36" s="147"/>
      <c r="E36" s="27"/>
      <c r="F36" s="194"/>
      <c r="G36" s="195"/>
      <c r="H36" s="195"/>
      <c r="I36" s="196"/>
      <c r="K36" s="5">
        <f t="shared" si="7"/>
        <v>45857</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f>IF(K36=0,"",IF(K36&lt;$G$9,K36+1,IF(K36=$G$9,"")))</f>
        <v>45858</v>
      </c>
      <c r="L38" s="3" t="s">
        <v>13</v>
      </c>
    </row>
    <row r="39" spans="1:12" ht="24.75" customHeight="1" thickBot="1" x14ac:dyDescent="0.25">
      <c r="A39" s="167"/>
      <c r="B39" s="167"/>
      <c r="C39" s="31"/>
      <c r="D39" s="32"/>
      <c r="E39" s="31"/>
      <c r="F39" s="167"/>
      <c r="G39" s="167"/>
      <c r="H39" s="31"/>
      <c r="I39" s="32"/>
      <c r="K39" s="5">
        <f>IF(K38=0,"",IF(K38&lt;$G$9,K38+1,IF(K38=$G$9,"")))</f>
        <v>45859</v>
      </c>
      <c r="L39" s="3" t="s">
        <v>14</v>
      </c>
    </row>
    <row r="40" spans="1:12" x14ac:dyDescent="0.2">
      <c r="A40" s="168" t="s">
        <v>30</v>
      </c>
      <c r="B40" s="168"/>
      <c r="C40" s="31"/>
      <c r="D40" s="33" t="s">
        <v>25</v>
      </c>
      <c r="E40" s="31"/>
      <c r="F40" s="168" t="s">
        <v>31</v>
      </c>
      <c r="G40" s="168"/>
      <c r="H40" s="31"/>
      <c r="I40" s="33" t="s">
        <v>25</v>
      </c>
      <c r="K40" s="5" t="str">
        <f t="shared" ref="K40:K44" si="8">IF(K39=0,"",IF(K39&lt;$G$9,K39+1,IF(K39=$G$9,"")))</f>
        <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X1hnPLTjNUpnClOmC31A42TacTOGe3Nv4V/liolTl7UzW0FZXcQrqRgvnMQqjzNnf8vv7ztpaWfk21TvJDWxg==" saltValue="NMFYEDpoFhJWkSV8ScHZ/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67" priority="38" operator="equal">
      <formula>FALSE</formula>
    </cfRule>
  </conditionalFormatting>
  <conditionalFormatting sqref="A14:A20">
    <cfRule type="containsText" dxfId="366" priority="21" operator="containsText" text="FALSE">
      <formula>NOT(ISERROR(SEARCH("FALSE",A14)))</formula>
    </cfRule>
  </conditionalFormatting>
  <conditionalFormatting sqref="A22">
    <cfRule type="cellIs" dxfId="365" priority="8" operator="equal">
      <formula>FALSE</formula>
    </cfRule>
  </conditionalFormatting>
  <conditionalFormatting sqref="A22:A28">
    <cfRule type="containsText" dxfId="364" priority="7" operator="containsText" text="FALSE">
      <formula>NOT(ISERROR(SEARCH("FALSE",A22)))</formula>
    </cfRule>
  </conditionalFormatting>
  <conditionalFormatting sqref="A29:A30">
    <cfRule type="cellIs" dxfId="363" priority="12" operator="equal">
      <formula>FALSE</formula>
    </cfRule>
  </conditionalFormatting>
  <conditionalFormatting sqref="A30:A36">
    <cfRule type="containsText" dxfId="362" priority="11" operator="containsText" text="FALSE">
      <formula>NOT(ISERROR(SEARCH("FALSE",A30)))</formula>
    </cfRule>
  </conditionalFormatting>
  <conditionalFormatting sqref="B22:B28">
    <cfRule type="cellIs" dxfId="361" priority="17" operator="equal">
      <formula>FALSE</formula>
    </cfRule>
  </conditionalFormatting>
  <conditionalFormatting sqref="B30:B36">
    <cfRule type="cellIs" dxfId="360" priority="9" operator="equal">
      <formula>FALSE</formula>
    </cfRule>
  </conditionalFormatting>
  <conditionalFormatting sqref="B8:D10">
    <cfRule type="cellIs" dxfId="359" priority="1" operator="equal">
      <formula>0</formula>
    </cfRule>
  </conditionalFormatting>
  <conditionalFormatting sqref="F14">
    <cfRule type="cellIs" dxfId="358" priority="20" operator="equal">
      <formula>FALSE</formula>
    </cfRule>
  </conditionalFormatting>
  <conditionalFormatting sqref="F14:F20">
    <cfRule type="containsText" dxfId="357" priority="19" operator="containsText" text="FALSE">
      <formula>NOT(ISERROR(SEARCH("FALSE",F14)))</formula>
    </cfRule>
  </conditionalFormatting>
  <conditionalFormatting sqref="F22">
    <cfRule type="cellIs" dxfId="356" priority="6" operator="equal">
      <formula>FALSE</formula>
    </cfRule>
  </conditionalFormatting>
  <conditionalFormatting sqref="F22:F28">
    <cfRule type="containsText" dxfId="355" priority="5" operator="containsText" text="FALSE">
      <formula>NOT(ISERROR(SEARCH("FALSE",F22)))</formula>
    </cfRule>
  </conditionalFormatting>
  <conditionalFormatting sqref="F29:F30">
    <cfRule type="cellIs" dxfId="354" priority="3" operator="equal">
      <formula>FALSE</formula>
    </cfRule>
  </conditionalFormatting>
  <conditionalFormatting sqref="G22:G28">
    <cfRule type="cellIs" dxfId="353" priority="15" operator="equal">
      <formula>FALSE</formula>
    </cfRule>
  </conditionalFormatting>
  <conditionalFormatting sqref="K13:L52">
    <cfRule type="cellIs" dxfId="35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 allowBlank="1" showInputMessage="1" showErrorMessage="1" prompt="Enter your MSU ID into this field and it will populate to all the other time reports in this workbook." sqref="B8:D8" xr:uid="{EA9809CA-42CD-4D44-9E9E-49EEAD51F9C2}"/>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C17" sqref="C17"/>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Schedule'!$K$8</f>
        <v>45860</v>
      </c>
      <c r="H8" s="189"/>
      <c r="I8" s="189"/>
      <c r="J8" s="34"/>
      <c r="K8" s="10" t="str">
        <f>TEXT(G8,"dddd")</f>
        <v>Tuesday</v>
      </c>
    </row>
    <row r="9" spans="1:12" ht="18" customHeight="1" thickBot="1" x14ac:dyDescent="0.25">
      <c r="A9" s="30" t="s">
        <v>5</v>
      </c>
      <c r="B9" s="190">
        <f>'June 19, 2025 - July 2, 2025'!$B$9</f>
        <v>0</v>
      </c>
      <c r="C9" s="190"/>
      <c r="D9" s="190"/>
      <c r="E9" s="4"/>
      <c r="F9" s="30" t="s">
        <v>6</v>
      </c>
      <c r="G9" s="184">
        <f>'Payroll Schedule'!$L$8</f>
        <v>45874</v>
      </c>
      <c r="H9" s="184"/>
      <c r="I9" s="184"/>
      <c r="J9" s="35"/>
    </row>
    <row r="10" spans="1:12" ht="18" customHeight="1" thickBot="1" x14ac:dyDescent="0.25">
      <c r="A10" s="30" t="s">
        <v>7</v>
      </c>
      <c r="B10" s="190">
        <f>'June 19, 2025 - July 2, 2025'!$B$10</f>
        <v>0</v>
      </c>
      <c r="C10" s="190"/>
      <c r="D10" s="190"/>
      <c r="E10" s="4"/>
      <c r="F10" s="30" t="s">
        <v>8</v>
      </c>
      <c r="G10" s="185">
        <f>'Payroll Schedule'!$B$8</f>
        <v>15</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6" t="s">
        <v>12</v>
      </c>
      <c r="B13" s="186"/>
      <c r="C13" s="138">
        <f>'July 3, 2025 - July 21, 2025'!$H$21</f>
        <v>0</v>
      </c>
      <c r="D13" s="138"/>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45860</v>
      </c>
      <c r="B16" s="111" t="s">
        <v>15</v>
      </c>
      <c r="C16" s="112"/>
      <c r="D16" s="146"/>
      <c r="E16" s="27"/>
      <c r="F16" s="24" t="b">
        <f t="shared" si="1"/>
        <v>0</v>
      </c>
      <c r="G16" s="111" t="s">
        <v>15</v>
      </c>
      <c r="H16" s="113"/>
      <c r="I16" s="113"/>
      <c r="K16" s="5">
        <f t="shared" si="2"/>
        <v>45860</v>
      </c>
      <c r="L16" s="3" t="s">
        <v>15</v>
      </c>
    </row>
    <row r="17" spans="1:12" ht="18" customHeight="1" x14ac:dyDescent="0.2">
      <c r="A17" s="24">
        <f t="shared" si="0"/>
        <v>45861</v>
      </c>
      <c r="B17" s="111" t="s">
        <v>16</v>
      </c>
      <c r="C17" s="112"/>
      <c r="D17" s="146"/>
      <c r="E17" s="27"/>
      <c r="F17" s="24" t="b">
        <f t="shared" si="1"/>
        <v>0</v>
      </c>
      <c r="G17" s="111" t="s">
        <v>16</v>
      </c>
      <c r="H17" s="113"/>
      <c r="I17" s="113"/>
      <c r="K17" s="5">
        <f t="shared" si="2"/>
        <v>45861</v>
      </c>
      <c r="L17" s="3" t="s">
        <v>16</v>
      </c>
    </row>
    <row r="18" spans="1:12" ht="18" customHeight="1" x14ac:dyDescent="0.2">
      <c r="A18" s="24">
        <f t="shared" si="0"/>
        <v>45862</v>
      </c>
      <c r="B18" s="111" t="s">
        <v>17</v>
      </c>
      <c r="C18" s="112"/>
      <c r="D18" s="146"/>
      <c r="E18" s="27"/>
      <c r="F18" s="24" t="b">
        <f t="shared" si="1"/>
        <v>0</v>
      </c>
      <c r="G18" s="111" t="s">
        <v>17</v>
      </c>
      <c r="H18" s="113"/>
      <c r="I18" s="113"/>
      <c r="K18" s="5">
        <f t="shared" si="2"/>
        <v>45862</v>
      </c>
      <c r="L18" s="3" t="s">
        <v>17</v>
      </c>
    </row>
    <row r="19" spans="1:12" ht="18" customHeight="1" x14ac:dyDescent="0.2">
      <c r="A19" s="24">
        <f t="shared" si="0"/>
        <v>45863</v>
      </c>
      <c r="B19" s="111" t="s">
        <v>18</v>
      </c>
      <c r="C19" s="112"/>
      <c r="D19" s="146"/>
      <c r="E19" s="27"/>
      <c r="F19" s="24" t="b">
        <f t="shared" si="1"/>
        <v>0</v>
      </c>
      <c r="G19" s="111" t="s">
        <v>18</v>
      </c>
      <c r="H19" s="113"/>
      <c r="I19" s="113"/>
      <c r="K19" s="5">
        <f t="shared" si="2"/>
        <v>45863</v>
      </c>
      <c r="L19" s="3" t="s">
        <v>18</v>
      </c>
    </row>
    <row r="20" spans="1:12" ht="18" customHeight="1" thickBot="1" x14ac:dyDescent="0.25">
      <c r="A20" s="25">
        <f t="shared" si="0"/>
        <v>45864</v>
      </c>
      <c r="B20" s="114" t="s">
        <v>19</v>
      </c>
      <c r="C20" s="115"/>
      <c r="D20" s="147"/>
      <c r="E20" s="27"/>
      <c r="F20" s="25" t="b">
        <f t="shared" si="1"/>
        <v>0</v>
      </c>
      <c r="G20" s="114" t="s">
        <v>19</v>
      </c>
      <c r="H20" s="116"/>
      <c r="I20" s="116"/>
      <c r="K20" s="5">
        <f t="shared" si="2"/>
        <v>45864</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45865</v>
      </c>
      <c r="B22" s="119" t="s">
        <v>13</v>
      </c>
      <c r="C22" s="110"/>
      <c r="D22" s="148"/>
      <c r="E22" s="27"/>
      <c r="F22" s="106" t="b">
        <f t="shared" ref="F22:F28" si="4">K46</f>
        <v>0</v>
      </c>
      <c r="G22" s="119" t="s">
        <v>13</v>
      </c>
      <c r="H22" s="108"/>
      <c r="I22" s="108"/>
      <c r="K22" s="5">
        <f>IF(K20=0,"",IF(K20&lt;$G$9,K20+1,IF(K20=$G$9,"")))</f>
        <v>45865</v>
      </c>
      <c r="L22" s="3" t="s">
        <v>13</v>
      </c>
    </row>
    <row r="23" spans="1:12" ht="18" customHeight="1" x14ac:dyDescent="0.2">
      <c r="A23" s="24">
        <f t="shared" si="3"/>
        <v>45866</v>
      </c>
      <c r="B23" s="120" t="s">
        <v>14</v>
      </c>
      <c r="C23" s="112"/>
      <c r="D23" s="146"/>
      <c r="E23" s="27"/>
      <c r="F23" s="24" t="b">
        <f t="shared" si="4"/>
        <v>0</v>
      </c>
      <c r="G23" s="120" t="s">
        <v>14</v>
      </c>
      <c r="H23" s="113"/>
      <c r="I23" s="113"/>
      <c r="K23" s="5">
        <f>IF(K22=0,"",IF(K22&lt;$G$9,K22+1,IF(K22=$G$9,"")))</f>
        <v>45866</v>
      </c>
      <c r="L23" s="3" t="s">
        <v>14</v>
      </c>
    </row>
    <row r="24" spans="1:12" ht="18" customHeight="1" x14ac:dyDescent="0.2">
      <c r="A24" s="24">
        <f t="shared" si="3"/>
        <v>45867</v>
      </c>
      <c r="B24" s="120" t="s">
        <v>15</v>
      </c>
      <c r="C24" s="112"/>
      <c r="D24" s="146"/>
      <c r="E24" s="27"/>
      <c r="F24" s="24" t="b">
        <f t="shared" si="4"/>
        <v>0</v>
      </c>
      <c r="G24" s="120" t="s">
        <v>15</v>
      </c>
      <c r="H24" s="113"/>
      <c r="I24" s="113"/>
      <c r="K24" s="5">
        <f t="shared" ref="K24:K28" si="5">IF(K23=0,"",IF(K23&lt;$G$9,K23+1,IF(K23=$G$9,"")))</f>
        <v>45867</v>
      </c>
      <c r="L24" s="3" t="s">
        <v>15</v>
      </c>
    </row>
    <row r="25" spans="1:12" ht="18" customHeight="1" x14ac:dyDescent="0.2">
      <c r="A25" s="24">
        <f t="shared" si="3"/>
        <v>45868</v>
      </c>
      <c r="B25" s="120" t="s">
        <v>16</v>
      </c>
      <c r="C25" s="112"/>
      <c r="D25" s="146"/>
      <c r="E25" s="27"/>
      <c r="F25" s="24" t="b">
        <f t="shared" si="4"/>
        <v>0</v>
      </c>
      <c r="G25" s="120" t="s">
        <v>16</v>
      </c>
      <c r="H25" s="113"/>
      <c r="I25" s="113"/>
      <c r="K25" s="5">
        <f t="shared" si="5"/>
        <v>45868</v>
      </c>
      <c r="L25" s="3" t="s">
        <v>16</v>
      </c>
    </row>
    <row r="26" spans="1:12" ht="18" customHeight="1" x14ac:dyDescent="0.2">
      <c r="A26" s="24">
        <f t="shared" si="3"/>
        <v>45869</v>
      </c>
      <c r="B26" s="120" t="s">
        <v>17</v>
      </c>
      <c r="C26" s="112"/>
      <c r="D26" s="146"/>
      <c r="E26" s="27"/>
      <c r="F26" s="24" t="b">
        <f t="shared" si="4"/>
        <v>0</v>
      </c>
      <c r="G26" s="120" t="s">
        <v>17</v>
      </c>
      <c r="H26" s="113"/>
      <c r="I26" s="113"/>
      <c r="K26" s="5">
        <f t="shared" si="5"/>
        <v>45869</v>
      </c>
      <c r="L26" s="3" t="s">
        <v>17</v>
      </c>
    </row>
    <row r="27" spans="1:12" ht="18" customHeight="1" x14ac:dyDescent="0.2">
      <c r="A27" s="24">
        <f t="shared" si="3"/>
        <v>45870</v>
      </c>
      <c r="B27" s="120" t="s">
        <v>18</v>
      </c>
      <c r="C27" s="112"/>
      <c r="D27" s="146"/>
      <c r="E27" s="27"/>
      <c r="F27" s="24" t="b">
        <f t="shared" si="4"/>
        <v>0</v>
      </c>
      <c r="G27" s="120" t="s">
        <v>18</v>
      </c>
      <c r="H27" s="113"/>
      <c r="I27" s="113"/>
      <c r="K27" s="5">
        <f t="shared" si="5"/>
        <v>45870</v>
      </c>
      <c r="L27" s="3" t="s">
        <v>18</v>
      </c>
    </row>
    <row r="28" spans="1:12" ht="18" customHeight="1" thickBot="1" x14ac:dyDescent="0.25">
      <c r="A28" s="25">
        <f t="shared" si="3"/>
        <v>45871</v>
      </c>
      <c r="B28" s="121" t="s">
        <v>19</v>
      </c>
      <c r="C28" s="115"/>
      <c r="D28" s="147"/>
      <c r="E28" s="27"/>
      <c r="F28" s="25" t="b">
        <f t="shared" si="4"/>
        <v>0</v>
      </c>
      <c r="G28" s="121" t="s">
        <v>19</v>
      </c>
      <c r="H28" s="116"/>
      <c r="I28" s="116"/>
      <c r="K28" s="5">
        <f t="shared" si="5"/>
        <v>45871</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45872</v>
      </c>
      <c r="B30" s="119" t="s">
        <v>13</v>
      </c>
      <c r="C30" s="110"/>
      <c r="D30" s="148"/>
      <c r="E30" s="27"/>
      <c r="F30" s="13" t="s">
        <v>29</v>
      </c>
      <c r="G30" s="26"/>
      <c r="H30" s="28">
        <f>(C21+C29+C37+H21+H29)-C13</f>
        <v>0</v>
      </c>
      <c r="I30" s="28">
        <f>D21+D29+D37+I21+I29</f>
        <v>0</v>
      </c>
      <c r="K30" s="5">
        <f>IF(K28=0,"",IF(K28&lt;$G$9,K28+1,IF(K28=$G$9,"")))</f>
        <v>45872</v>
      </c>
      <c r="L30" s="3" t="s">
        <v>13</v>
      </c>
    </row>
    <row r="31" spans="1:12" ht="18" customHeight="1" thickTop="1" x14ac:dyDescent="0.2">
      <c r="A31" s="24">
        <f t="shared" si="6"/>
        <v>45873</v>
      </c>
      <c r="B31" s="120" t="s">
        <v>14</v>
      </c>
      <c r="C31" s="112"/>
      <c r="D31" s="146"/>
      <c r="E31" s="27"/>
      <c r="F31" s="191" t="s">
        <v>32</v>
      </c>
      <c r="G31" s="192"/>
      <c r="H31" s="192"/>
      <c r="I31" s="193"/>
      <c r="K31" s="5">
        <f>IF(K30=0,"",IF(K30&lt;$G$9,K30+1,IF(K30=$G$9,"")))</f>
        <v>45873</v>
      </c>
      <c r="L31" s="3" t="s">
        <v>14</v>
      </c>
    </row>
    <row r="32" spans="1:12" ht="18" customHeight="1" x14ac:dyDescent="0.2">
      <c r="A32" s="24">
        <f t="shared" si="6"/>
        <v>45874</v>
      </c>
      <c r="B32" s="120" t="s">
        <v>15</v>
      </c>
      <c r="C32" s="112"/>
      <c r="D32" s="113"/>
      <c r="E32" s="27"/>
      <c r="F32" s="194"/>
      <c r="G32" s="195"/>
      <c r="H32" s="195"/>
      <c r="I32" s="196"/>
      <c r="K32" s="5">
        <f t="shared" ref="K32:K36" si="7">IF(K31=0,"",IF(K31&lt;$G$9,K31+1,IF(K31=$G$9,"")))</f>
        <v>45874</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SXieMLULzFQY1Dg0kvgC2BpWLP0XR9dsvF5cSrMcT6qsUOvS97zFidlOi/SaQXLWTffWIUgy28uLL3SoyjSFg==" saltValue="gDBUjEfmpDGT83LjeAMM/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51" priority="38" operator="equal">
      <formula>FALSE</formula>
    </cfRule>
  </conditionalFormatting>
  <conditionalFormatting sqref="A14:A20">
    <cfRule type="containsText" dxfId="350" priority="21" operator="containsText" text="FALSE">
      <formula>NOT(ISERROR(SEARCH("FALSE",A14)))</formula>
    </cfRule>
  </conditionalFormatting>
  <conditionalFormatting sqref="A22">
    <cfRule type="cellIs" dxfId="349" priority="8" operator="equal">
      <formula>FALSE</formula>
    </cfRule>
  </conditionalFormatting>
  <conditionalFormatting sqref="A22:A28">
    <cfRule type="containsText" dxfId="348" priority="7" operator="containsText" text="FALSE">
      <formula>NOT(ISERROR(SEARCH("FALSE",A22)))</formula>
    </cfRule>
  </conditionalFormatting>
  <conditionalFormatting sqref="A29:A30">
    <cfRule type="cellIs" dxfId="347" priority="12" operator="equal">
      <formula>FALSE</formula>
    </cfRule>
  </conditionalFormatting>
  <conditionalFormatting sqref="A30:A36">
    <cfRule type="containsText" dxfId="346" priority="11" operator="containsText" text="FALSE">
      <formula>NOT(ISERROR(SEARCH("FALSE",A30)))</formula>
    </cfRule>
  </conditionalFormatting>
  <conditionalFormatting sqref="B22:B28">
    <cfRule type="cellIs" dxfId="345" priority="17" operator="equal">
      <formula>FALSE</formula>
    </cfRule>
  </conditionalFormatting>
  <conditionalFormatting sqref="B30:B36">
    <cfRule type="cellIs" dxfId="344" priority="9" operator="equal">
      <formula>FALSE</formula>
    </cfRule>
  </conditionalFormatting>
  <conditionalFormatting sqref="B8:D10">
    <cfRule type="cellIs" dxfId="343" priority="1" operator="equal">
      <formula>0</formula>
    </cfRule>
  </conditionalFormatting>
  <conditionalFormatting sqref="F14">
    <cfRule type="cellIs" dxfId="342" priority="20" operator="equal">
      <formula>FALSE</formula>
    </cfRule>
  </conditionalFormatting>
  <conditionalFormatting sqref="F14:F20">
    <cfRule type="containsText" dxfId="341" priority="19" operator="containsText" text="FALSE">
      <formula>NOT(ISERROR(SEARCH("FALSE",F14)))</formula>
    </cfRule>
  </conditionalFormatting>
  <conditionalFormatting sqref="F22">
    <cfRule type="cellIs" dxfId="340" priority="6" operator="equal">
      <formula>FALSE</formula>
    </cfRule>
  </conditionalFormatting>
  <conditionalFormatting sqref="F22:F28">
    <cfRule type="containsText" dxfId="339" priority="5" operator="containsText" text="FALSE">
      <formula>NOT(ISERROR(SEARCH("FALSE",F22)))</formula>
    </cfRule>
  </conditionalFormatting>
  <conditionalFormatting sqref="F29:F30">
    <cfRule type="cellIs" dxfId="338" priority="3" operator="equal">
      <formula>FALSE</formula>
    </cfRule>
  </conditionalFormatting>
  <conditionalFormatting sqref="G22:G28">
    <cfRule type="cellIs" dxfId="337" priority="15" operator="equal">
      <formula>FALSE</formula>
    </cfRule>
  </conditionalFormatting>
  <conditionalFormatting sqref="K13:L52">
    <cfRule type="cellIs" dxfId="33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J8" xr:uid="{00000000-0002-0000-0400-000002000000}"/>
    <dataValidation allowBlank="1" showInputMessage="1" showErrorMessage="1" prompt="Enter your MSU ID into this field and it will populate to all the other time reports in this workbook." sqref="B8:D8" xr:uid="{F1960FCB-AA3E-4CBE-B8CC-7B9B8C86D532}"/>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20"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Schedule'!$K$9</f>
        <v>45875</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Schedule'!$L$9</f>
        <v>45888</v>
      </c>
      <c r="H9" s="184"/>
      <c r="I9" s="184"/>
      <c r="J9" s="35"/>
    </row>
    <row r="10" spans="1:12" ht="18" customHeight="1" thickBot="1" x14ac:dyDescent="0.25">
      <c r="A10" s="30" t="s">
        <v>7</v>
      </c>
      <c r="B10" s="190">
        <f>'June 19, 2025 - July 2, 2025'!$B$10</f>
        <v>0</v>
      </c>
      <c r="C10" s="190"/>
      <c r="D10" s="190"/>
      <c r="E10" s="4"/>
      <c r="F10" s="30" t="s">
        <v>8</v>
      </c>
      <c r="G10" s="185">
        <f>'Payroll Schedule'!$B$9</f>
        <v>16</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6" t="s">
        <v>12</v>
      </c>
      <c r="B13" s="186"/>
      <c r="C13" s="14">
        <f>'July 22, 2025 - Aug 5, 2025'!$C$37</f>
        <v>0</v>
      </c>
      <c r="D13" s="14"/>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45875</v>
      </c>
      <c r="B17" s="111" t="s">
        <v>16</v>
      </c>
      <c r="C17" s="112"/>
      <c r="D17" s="146"/>
      <c r="E17" s="27"/>
      <c r="F17" s="24" t="b">
        <f t="shared" si="1"/>
        <v>0</v>
      </c>
      <c r="G17" s="111" t="s">
        <v>16</v>
      </c>
      <c r="H17" s="113"/>
      <c r="I17" s="113"/>
      <c r="K17" s="5">
        <f t="shared" si="2"/>
        <v>45875</v>
      </c>
      <c r="L17" s="3" t="s">
        <v>16</v>
      </c>
    </row>
    <row r="18" spans="1:12" ht="18" customHeight="1" x14ac:dyDescent="0.2">
      <c r="A18" s="24">
        <f t="shared" si="0"/>
        <v>45876</v>
      </c>
      <c r="B18" s="111" t="s">
        <v>17</v>
      </c>
      <c r="C18" s="112"/>
      <c r="D18" s="146"/>
      <c r="E18" s="27"/>
      <c r="F18" s="24" t="b">
        <f t="shared" si="1"/>
        <v>0</v>
      </c>
      <c r="G18" s="111" t="s">
        <v>17</v>
      </c>
      <c r="H18" s="113"/>
      <c r="I18" s="113"/>
      <c r="K18" s="5">
        <f t="shared" si="2"/>
        <v>45876</v>
      </c>
      <c r="L18" s="3" t="s">
        <v>17</v>
      </c>
    </row>
    <row r="19" spans="1:12" ht="18" customHeight="1" x14ac:dyDescent="0.2">
      <c r="A19" s="24">
        <f t="shared" si="0"/>
        <v>45877</v>
      </c>
      <c r="B19" s="111" t="s">
        <v>18</v>
      </c>
      <c r="C19" s="112"/>
      <c r="D19" s="146"/>
      <c r="E19" s="27"/>
      <c r="F19" s="24" t="b">
        <f t="shared" si="1"/>
        <v>0</v>
      </c>
      <c r="G19" s="111" t="s">
        <v>18</v>
      </c>
      <c r="H19" s="113"/>
      <c r="I19" s="113"/>
      <c r="K19" s="5">
        <f t="shared" si="2"/>
        <v>45877</v>
      </c>
      <c r="L19" s="3" t="s">
        <v>18</v>
      </c>
    </row>
    <row r="20" spans="1:12" ht="18" customHeight="1" thickBot="1" x14ac:dyDescent="0.25">
      <c r="A20" s="25">
        <f t="shared" si="0"/>
        <v>45878</v>
      </c>
      <c r="B20" s="114" t="s">
        <v>19</v>
      </c>
      <c r="C20" s="115"/>
      <c r="D20" s="147"/>
      <c r="E20" s="27"/>
      <c r="F20" s="25" t="b">
        <f t="shared" si="1"/>
        <v>0</v>
      </c>
      <c r="G20" s="114" t="s">
        <v>19</v>
      </c>
      <c r="H20" s="116"/>
      <c r="I20" s="116"/>
      <c r="K20" s="5">
        <f t="shared" si="2"/>
        <v>45878</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45879</v>
      </c>
      <c r="B22" s="119" t="s">
        <v>13</v>
      </c>
      <c r="C22" s="110"/>
      <c r="D22" s="148"/>
      <c r="E22" s="27"/>
      <c r="F22" s="106" t="b">
        <f t="shared" ref="F22:F28" si="4">K46</f>
        <v>0</v>
      </c>
      <c r="G22" s="119" t="s">
        <v>13</v>
      </c>
      <c r="H22" s="108"/>
      <c r="I22" s="108"/>
      <c r="K22" s="5">
        <f>IF(K20=0,"",IF(K20&lt;$G$9,K20+1,IF(K20=$G$9,"")))</f>
        <v>45879</v>
      </c>
      <c r="L22" s="3" t="s">
        <v>13</v>
      </c>
    </row>
    <row r="23" spans="1:12" ht="18" customHeight="1" x14ac:dyDescent="0.2">
      <c r="A23" s="24">
        <f t="shared" si="3"/>
        <v>45880</v>
      </c>
      <c r="B23" s="120" t="s">
        <v>14</v>
      </c>
      <c r="C23" s="112"/>
      <c r="D23" s="146"/>
      <c r="E23" s="27"/>
      <c r="F23" s="24" t="b">
        <f t="shared" si="4"/>
        <v>0</v>
      </c>
      <c r="G23" s="120" t="s">
        <v>14</v>
      </c>
      <c r="H23" s="113"/>
      <c r="I23" s="113"/>
      <c r="K23" s="5">
        <f>IF(K22=0,"",IF(K22&lt;$G$9,K22+1,IF(K22=$G$9,"")))</f>
        <v>45880</v>
      </c>
      <c r="L23" s="3" t="s">
        <v>14</v>
      </c>
    </row>
    <row r="24" spans="1:12" ht="18" customHeight="1" x14ac:dyDescent="0.2">
      <c r="A24" s="24">
        <f t="shared" si="3"/>
        <v>45881</v>
      </c>
      <c r="B24" s="120" t="s">
        <v>15</v>
      </c>
      <c r="C24" s="112"/>
      <c r="D24" s="146"/>
      <c r="E24" s="27"/>
      <c r="F24" s="24" t="b">
        <f t="shared" si="4"/>
        <v>0</v>
      </c>
      <c r="G24" s="120" t="s">
        <v>15</v>
      </c>
      <c r="H24" s="113"/>
      <c r="I24" s="113"/>
      <c r="K24" s="5">
        <f t="shared" ref="K24:K28" si="5">IF(K23=0,"",IF(K23&lt;$G$9,K23+1,IF(K23=$G$9,"")))</f>
        <v>45881</v>
      </c>
      <c r="L24" s="3" t="s">
        <v>15</v>
      </c>
    </row>
    <row r="25" spans="1:12" ht="18" customHeight="1" x14ac:dyDescent="0.2">
      <c r="A25" s="24">
        <f t="shared" si="3"/>
        <v>45882</v>
      </c>
      <c r="B25" s="120" t="s">
        <v>16</v>
      </c>
      <c r="C25" s="112"/>
      <c r="D25" s="146"/>
      <c r="E25" s="27"/>
      <c r="F25" s="24" t="b">
        <f t="shared" si="4"/>
        <v>0</v>
      </c>
      <c r="G25" s="120" t="s">
        <v>16</v>
      </c>
      <c r="H25" s="113"/>
      <c r="I25" s="113"/>
      <c r="K25" s="5">
        <f t="shared" si="5"/>
        <v>45882</v>
      </c>
      <c r="L25" s="3" t="s">
        <v>16</v>
      </c>
    </row>
    <row r="26" spans="1:12" ht="18" customHeight="1" x14ac:dyDescent="0.2">
      <c r="A26" s="24">
        <f t="shared" si="3"/>
        <v>45883</v>
      </c>
      <c r="B26" s="120" t="s">
        <v>17</v>
      </c>
      <c r="C26" s="112"/>
      <c r="D26" s="146"/>
      <c r="E26" s="27"/>
      <c r="F26" s="24" t="b">
        <f t="shared" si="4"/>
        <v>0</v>
      </c>
      <c r="G26" s="120" t="s">
        <v>17</v>
      </c>
      <c r="H26" s="113"/>
      <c r="I26" s="113"/>
      <c r="K26" s="5">
        <f t="shared" si="5"/>
        <v>45883</v>
      </c>
      <c r="L26" s="3" t="s">
        <v>17</v>
      </c>
    </row>
    <row r="27" spans="1:12" ht="18" customHeight="1" x14ac:dyDescent="0.2">
      <c r="A27" s="24">
        <f t="shared" si="3"/>
        <v>45884</v>
      </c>
      <c r="B27" s="120" t="s">
        <v>18</v>
      </c>
      <c r="C27" s="112"/>
      <c r="D27" s="146"/>
      <c r="E27" s="27"/>
      <c r="F27" s="24" t="b">
        <f t="shared" si="4"/>
        <v>0</v>
      </c>
      <c r="G27" s="120" t="s">
        <v>18</v>
      </c>
      <c r="H27" s="113"/>
      <c r="I27" s="113"/>
      <c r="K27" s="5">
        <f t="shared" si="5"/>
        <v>45884</v>
      </c>
      <c r="L27" s="3" t="s">
        <v>18</v>
      </c>
    </row>
    <row r="28" spans="1:12" ht="18" customHeight="1" thickBot="1" x14ac:dyDescent="0.25">
      <c r="A28" s="25">
        <f t="shared" si="3"/>
        <v>45885</v>
      </c>
      <c r="B28" s="121" t="s">
        <v>19</v>
      </c>
      <c r="C28" s="115"/>
      <c r="D28" s="147"/>
      <c r="E28" s="27"/>
      <c r="F28" s="25" t="b">
        <f t="shared" si="4"/>
        <v>0</v>
      </c>
      <c r="G28" s="121" t="s">
        <v>19</v>
      </c>
      <c r="H28" s="116"/>
      <c r="I28" s="116"/>
      <c r="K28" s="5">
        <f t="shared" si="5"/>
        <v>45885</v>
      </c>
      <c r="L28" s="3" t="s">
        <v>19</v>
      </c>
    </row>
    <row r="29" spans="1:12" ht="18" customHeight="1" thickTop="1" thickBot="1" x14ac:dyDescent="0.25">
      <c r="A29" s="12" t="s">
        <v>21</v>
      </c>
      <c r="B29" s="26"/>
      <c r="C29" s="28">
        <f>SUM(C22:C28)</f>
        <v>0</v>
      </c>
      <c r="D29" s="28">
        <f>IF(C29&gt;40,C29-40,0)</f>
        <v>0</v>
      </c>
      <c r="E29" s="27"/>
      <c r="F29" s="13" t="s">
        <v>24</v>
      </c>
      <c r="G29" s="26"/>
      <c r="H29" s="28">
        <f>SUM(H22:H28)</f>
        <v>0</v>
      </c>
      <c r="I29" s="28">
        <f>IF(H29&gt;40,H29-40,0)</f>
        <v>0</v>
      </c>
      <c r="K29" s="6" t="s">
        <v>21</v>
      </c>
      <c r="L29" s="7"/>
    </row>
    <row r="30" spans="1:12" ht="18" customHeight="1" thickTop="1" thickBot="1" x14ac:dyDescent="0.25">
      <c r="A30" s="106">
        <f t="shared" ref="A30:A36" si="6">K30</f>
        <v>45886</v>
      </c>
      <c r="B30" s="119" t="s">
        <v>13</v>
      </c>
      <c r="C30" s="110"/>
      <c r="D30" s="108"/>
      <c r="E30" s="27"/>
      <c r="F30" s="13" t="s">
        <v>29</v>
      </c>
      <c r="G30" s="26"/>
      <c r="H30" s="28">
        <f>(C21+C29+C37+H21+H29)-C13</f>
        <v>0</v>
      </c>
      <c r="I30" s="28">
        <f>D21+D29+D37+I21+I29</f>
        <v>0</v>
      </c>
      <c r="K30" s="5">
        <f>IF(K28=0,"",IF(K28&lt;$G$9,K28+1,IF(K28=$G$9,"")))</f>
        <v>45886</v>
      </c>
      <c r="L30" s="3" t="s">
        <v>13</v>
      </c>
    </row>
    <row r="31" spans="1:12" ht="18" customHeight="1" thickTop="1" x14ac:dyDescent="0.2">
      <c r="A31" s="24">
        <f t="shared" si="6"/>
        <v>45887</v>
      </c>
      <c r="B31" s="120" t="s">
        <v>14</v>
      </c>
      <c r="C31" s="112"/>
      <c r="D31" s="113"/>
      <c r="E31" s="27"/>
      <c r="F31" s="191" t="s">
        <v>32</v>
      </c>
      <c r="G31" s="192"/>
      <c r="H31" s="192"/>
      <c r="I31" s="193"/>
      <c r="K31" s="5">
        <f>IF(K30=0,"",IF(K30&lt;$G$9,K30+1,IF(K30=$G$9,"")))</f>
        <v>45887</v>
      </c>
      <c r="L31" s="3" t="s">
        <v>14</v>
      </c>
    </row>
    <row r="32" spans="1:12" ht="18" customHeight="1" x14ac:dyDescent="0.2">
      <c r="A32" s="24">
        <f t="shared" si="6"/>
        <v>45888</v>
      </c>
      <c r="B32" s="120" t="s">
        <v>15</v>
      </c>
      <c r="C32" s="112"/>
      <c r="D32" s="113"/>
      <c r="E32" s="27"/>
      <c r="F32" s="194"/>
      <c r="G32" s="195"/>
      <c r="H32" s="195"/>
      <c r="I32" s="196"/>
      <c r="K32" s="5">
        <f t="shared" ref="K32:K36" si="7">IF(K31=0,"",IF(K31&lt;$G$9,K31+1,IF(K31=$G$9,"")))</f>
        <v>45888</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fhUu5SY3Jwk9UrZZl/m96Yq8dLuCXPIprxcRewRWOHQ1OzOuj2iwZ2Z99mwoHB9eD5rA1g947n28Zr/9ng/obw==" saltValue="zeAmEhFC3AnBnxVUo0oSA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35" priority="38" operator="equal">
      <formula>FALSE</formula>
    </cfRule>
  </conditionalFormatting>
  <conditionalFormatting sqref="A14:A20">
    <cfRule type="containsText" dxfId="334" priority="21" operator="containsText" text="FALSE">
      <formula>NOT(ISERROR(SEARCH("FALSE",A14)))</formula>
    </cfRule>
  </conditionalFormatting>
  <conditionalFormatting sqref="A22">
    <cfRule type="cellIs" dxfId="333" priority="8" operator="equal">
      <formula>FALSE</formula>
    </cfRule>
  </conditionalFormatting>
  <conditionalFormatting sqref="A22:A28">
    <cfRule type="containsText" dxfId="332" priority="7" operator="containsText" text="FALSE">
      <formula>NOT(ISERROR(SEARCH("FALSE",A22)))</formula>
    </cfRule>
  </conditionalFormatting>
  <conditionalFormatting sqref="A29:A30">
    <cfRule type="cellIs" dxfId="331" priority="12" operator="equal">
      <formula>FALSE</formula>
    </cfRule>
  </conditionalFormatting>
  <conditionalFormatting sqref="A30:A36">
    <cfRule type="containsText" dxfId="330" priority="11" operator="containsText" text="FALSE">
      <formula>NOT(ISERROR(SEARCH("FALSE",A30)))</formula>
    </cfRule>
  </conditionalFormatting>
  <conditionalFormatting sqref="B22:B28">
    <cfRule type="cellIs" dxfId="329" priority="17" operator="equal">
      <formula>FALSE</formula>
    </cfRule>
  </conditionalFormatting>
  <conditionalFormatting sqref="B30:B36">
    <cfRule type="cellIs" dxfId="328" priority="9" operator="equal">
      <formula>FALSE</formula>
    </cfRule>
  </conditionalFormatting>
  <conditionalFormatting sqref="B8:D10">
    <cfRule type="cellIs" dxfId="327" priority="1" operator="equal">
      <formula>0</formula>
    </cfRule>
  </conditionalFormatting>
  <conditionalFormatting sqref="F14">
    <cfRule type="cellIs" dxfId="326" priority="20" operator="equal">
      <formula>FALSE</formula>
    </cfRule>
  </conditionalFormatting>
  <conditionalFormatting sqref="F14:F20">
    <cfRule type="containsText" dxfId="325" priority="19" operator="containsText" text="FALSE">
      <formula>NOT(ISERROR(SEARCH("FALSE",F14)))</formula>
    </cfRule>
  </conditionalFormatting>
  <conditionalFormatting sqref="F22">
    <cfRule type="cellIs" dxfId="324" priority="6" operator="equal">
      <formula>FALSE</formula>
    </cfRule>
  </conditionalFormatting>
  <conditionalFormatting sqref="F22:F28">
    <cfRule type="containsText" dxfId="323" priority="5" operator="containsText" text="FALSE">
      <formula>NOT(ISERROR(SEARCH("FALSE",F22)))</formula>
    </cfRule>
  </conditionalFormatting>
  <conditionalFormatting sqref="F29:F30">
    <cfRule type="cellIs" dxfId="322" priority="3" operator="equal">
      <formula>FALSE</formula>
    </cfRule>
  </conditionalFormatting>
  <conditionalFormatting sqref="G22:G28">
    <cfRule type="cellIs" dxfId="321" priority="15" operator="equal">
      <formula>FALSE</formula>
    </cfRule>
  </conditionalFormatting>
  <conditionalFormatting sqref="K13:L52">
    <cfRule type="cellIs" dxfId="32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 allowBlank="1" showInputMessage="1" showErrorMessage="1" prompt="Enter your MSU ID into this field and it will populate to all the other time reports in this workbook." sqref="B8:D8" xr:uid="{45D4F259-3815-435C-9C66-C9848E00375B}"/>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20"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Schedule'!$K$11</f>
        <v>45889</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Schedule'!$L$11</f>
        <v>45903</v>
      </c>
      <c r="H9" s="184"/>
      <c r="I9" s="184"/>
      <c r="J9" s="35"/>
    </row>
    <row r="10" spans="1:12" ht="18" customHeight="1" thickBot="1" x14ac:dyDescent="0.25">
      <c r="A10" s="30" t="s">
        <v>7</v>
      </c>
      <c r="B10" s="190">
        <f>'June 19, 2025 - July 2, 2025'!$B$10</f>
        <v>0</v>
      </c>
      <c r="C10" s="190"/>
      <c r="D10" s="190"/>
      <c r="E10" s="4"/>
      <c r="F10" s="30" t="s">
        <v>8</v>
      </c>
      <c r="G10" s="185">
        <f>'Payroll Schedule'!$B$11</f>
        <v>17</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6" t="s">
        <v>12</v>
      </c>
      <c r="B13" s="186"/>
      <c r="C13" s="14">
        <f>'Aug 6, 2025 - Aug 19, 2025'!$C$37</f>
        <v>0</v>
      </c>
      <c r="D13" s="14"/>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45889</v>
      </c>
      <c r="B17" s="111" t="s">
        <v>16</v>
      </c>
      <c r="C17" s="112"/>
      <c r="D17" s="146"/>
      <c r="E17" s="27"/>
      <c r="F17" s="24" t="b">
        <f t="shared" si="1"/>
        <v>0</v>
      </c>
      <c r="G17" s="111" t="s">
        <v>16</v>
      </c>
      <c r="H17" s="113"/>
      <c r="I17" s="113"/>
      <c r="K17" s="5">
        <f t="shared" si="2"/>
        <v>45889</v>
      </c>
      <c r="L17" s="3" t="s">
        <v>16</v>
      </c>
    </row>
    <row r="18" spans="1:12" ht="18" customHeight="1" x14ac:dyDescent="0.2">
      <c r="A18" s="24">
        <f t="shared" si="0"/>
        <v>45890</v>
      </c>
      <c r="B18" s="111" t="s">
        <v>17</v>
      </c>
      <c r="C18" s="112"/>
      <c r="D18" s="146"/>
      <c r="E18" s="27"/>
      <c r="F18" s="24" t="b">
        <f t="shared" si="1"/>
        <v>0</v>
      </c>
      <c r="G18" s="111" t="s">
        <v>17</v>
      </c>
      <c r="H18" s="113"/>
      <c r="I18" s="113"/>
      <c r="K18" s="5">
        <f t="shared" si="2"/>
        <v>45890</v>
      </c>
      <c r="L18" s="3" t="s">
        <v>17</v>
      </c>
    </row>
    <row r="19" spans="1:12" ht="18" customHeight="1" x14ac:dyDescent="0.2">
      <c r="A19" s="24">
        <f t="shared" si="0"/>
        <v>45891</v>
      </c>
      <c r="B19" s="111" t="s">
        <v>18</v>
      </c>
      <c r="C19" s="112"/>
      <c r="D19" s="146"/>
      <c r="E19" s="27"/>
      <c r="F19" s="24" t="b">
        <f t="shared" si="1"/>
        <v>0</v>
      </c>
      <c r="G19" s="111" t="s">
        <v>18</v>
      </c>
      <c r="H19" s="113"/>
      <c r="I19" s="113"/>
      <c r="K19" s="5">
        <f t="shared" si="2"/>
        <v>45891</v>
      </c>
      <c r="L19" s="3" t="s">
        <v>18</v>
      </c>
    </row>
    <row r="20" spans="1:12" ht="18" customHeight="1" thickBot="1" x14ac:dyDescent="0.25">
      <c r="A20" s="25">
        <f t="shared" si="0"/>
        <v>45892</v>
      </c>
      <c r="B20" s="114" t="s">
        <v>19</v>
      </c>
      <c r="C20" s="115"/>
      <c r="D20" s="147"/>
      <c r="E20" s="27"/>
      <c r="F20" s="25" t="b">
        <f t="shared" si="1"/>
        <v>0</v>
      </c>
      <c r="G20" s="114" t="s">
        <v>19</v>
      </c>
      <c r="H20" s="116"/>
      <c r="I20" s="116"/>
      <c r="K20" s="5">
        <f t="shared" si="2"/>
        <v>45892</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45893</v>
      </c>
      <c r="B22" s="119" t="s">
        <v>13</v>
      </c>
      <c r="C22" s="110"/>
      <c r="D22" s="148"/>
      <c r="E22" s="27"/>
      <c r="F22" s="106" t="b">
        <f t="shared" ref="F22:F28" si="4">K46</f>
        <v>0</v>
      </c>
      <c r="G22" s="119" t="s">
        <v>13</v>
      </c>
      <c r="H22" s="108"/>
      <c r="I22" s="108"/>
      <c r="K22" s="5">
        <f>IF(K20=0,"",IF(K20&lt;$G$9,K20+1,IF(K20=$G$9,"")))</f>
        <v>45893</v>
      </c>
      <c r="L22" s="3" t="s">
        <v>13</v>
      </c>
    </row>
    <row r="23" spans="1:12" ht="18" customHeight="1" x14ac:dyDescent="0.2">
      <c r="A23" s="24">
        <f t="shared" si="3"/>
        <v>45894</v>
      </c>
      <c r="B23" s="120" t="s">
        <v>14</v>
      </c>
      <c r="C23" s="112"/>
      <c r="D23" s="146"/>
      <c r="E23" s="27"/>
      <c r="F23" s="24" t="b">
        <f t="shared" si="4"/>
        <v>0</v>
      </c>
      <c r="G23" s="120" t="s">
        <v>14</v>
      </c>
      <c r="H23" s="113"/>
      <c r="I23" s="113"/>
      <c r="K23" s="5">
        <f>IF(K22=0,"",IF(K22&lt;$G$9,K22+1,IF(K22=$G$9,"")))</f>
        <v>45894</v>
      </c>
      <c r="L23" s="3" t="s">
        <v>14</v>
      </c>
    </row>
    <row r="24" spans="1:12" ht="18" customHeight="1" x14ac:dyDescent="0.2">
      <c r="A24" s="24">
        <f t="shared" si="3"/>
        <v>45895</v>
      </c>
      <c r="B24" s="120" t="s">
        <v>15</v>
      </c>
      <c r="C24" s="112"/>
      <c r="D24" s="146"/>
      <c r="E24" s="27"/>
      <c r="F24" s="24" t="b">
        <f t="shared" si="4"/>
        <v>0</v>
      </c>
      <c r="G24" s="120" t="s">
        <v>15</v>
      </c>
      <c r="H24" s="113"/>
      <c r="I24" s="113"/>
      <c r="K24" s="5">
        <f t="shared" ref="K24:K28" si="5">IF(K23=0,"",IF(K23&lt;$G$9,K23+1,IF(K23=$G$9,"")))</f>
        <v>45895</v>
      </c>
      <c r="L24" s="3" t="s">
        <v>15</v>
      </c>
    </row>
    <row r="25" spans="1:12" ht="18" customHeight="1" x14ac:dyDescent="0.2">
      <c r="A25" s="24">
        <f t="shared" si="3"/>
        <v>45896</v>
      </c>
      <c r="B25" s="120" t="s">
        <v>16</v>
      </c>
      <c r="C25" s="112"/>
      <c r="D25" s="146"/>
      <c r="E25" s="27"/>
      <c r="F25" s="24" t="b">
        <f t="shared" si="4"/>
        <v>0</v>
      </c>
      <c r="G25" s="120" t="s">
        <v>16</v>
      </c>
      <c r="H25" s="113"/>
      <c r="I25" s="113"/>
      <c r="K25" s="5">
        <f t="shared" si="5"/>
        <v>45896</v>
      </c>
      <c r="L25" s="3" t="s">
        <v>16</v>
      </c>
    </row>
    <row r="26" spans="1:12" ht="18" customHeight="1" x14ac:dyDescent="0.2">
      <c r="A26" s="24">
        <f t="shared" si="3"/>
        <v>45897</v>
      </c>
      <c r="B26" s="120" t="s">
        <v>17</v>
      </c>
      <c r="C26" s="112"/>
      <c r="D26" s="146"/>
      <c r="E26" s="27"/>
      <c r="F26" s="24" t="b">
        <f t="shared" si="4"/>
        <v>0</v>
      </c>
      <c r="G26" s="120" t="s">
        <v>17</v>
      </c>
      <c r="H26" s="113"/>
      <c r="I26" s="113"/>
      <c r="K26" s="5">
        <f t="shared" si="5"/>
        <v>45897</v>
      </c>
      <c r="L26" s="3" t="s">
        <v>17</v>
      </c>
    </row>
    <row r="27" spans="1:12" ht="18" customHeight="1" x14ac:dyDescent="0.2">
      <c r="A27" s="24">
        <f t="shared" si="3"/>
        <v>45898</v>
      </c>
      <c r="B27" s="120" t="s">
        <v>18</v>
      </c>
      <c r="C27" s="112"/>
      <c r="D27" s="146"/>
      <c r="E27" s="27"/>
      <c r="F27" s="24" t="b">
        <f t="shared" si="4"/>
        <v>0</v>
      </c>
      <c r="G27" s="120" t="s">
        <v>18</v>
      </c>
      <c r="H27" s="113"/>
      <c r="I27" s="113"/>
      <c r="K27" s="5">
        <f t="shared" si="5"/>
        <v>45898</v>
      </c>
      <c r="L27" s="3" t="s">
        <v>18</v>
      </c>
    </row>
    <row r="28" spans="1:12" ht="18" customHeight="1" thickBot="1" x14ac:dyDescent="0.25">
      <c r="A28" s="25">
        <f t="shared" si="3"/>
        <v>45899</v>
      </c>
      <c r="B28" s="121" t="s">
        <v>19</v>
      </c>
      <c r="C28" s="115"/>
      <c r="D28" s="147"/>
      <c r="E28" s="27"/>
      <c r="F28" s="25" t="b">
        <f t="shared" si="4"/>
        <v>0</v>
      </c>
      <c r="G28" s="121" t="s">
        <v>19</v>
      </c>
      <c r="H28" s="116"/>
      <c r="I28" s="116"/>
      <c r="K28" s="5">
        <f t="shared" si="5"/>
        <v>45899</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45900</v>
      </c>
      <c r="B30" s="119" t="s">
        <v>13</v>
      </c>
      <c r="C30" s="110"/>
      <c r="D30" s="148"/>
      <c r="E30" s="27"/>
      <c r="F30" s="13" t="s">
        <v>29</v>
      </c>
      <c r="G30" s="26"/>
      <c r="H30" s="28">
        <f>(C21+C29+C37+H21+H29)-C13</f>
        <v>0</v>
      </c>
      <c r="I30" s="28">
        <f>D21+D29+D37+I21+I29</f>
        <v>0</v>
      </c>
      <c r="K30" s="5">
        <f>IF(K28=0,"",IF(K28&lt;$G$9,K28+1,IF(K28=$G$9,"")))</f>
        <v>45900</v>
      </c>
      <c r="L30" s="3" t="s">
        <v>13</v>
      </c>
    </row>
    <row r="31" spans="1:12" ht="18" customHeight="1" thickTop="1" x14ac:dyDescent="0.2">
      <c r="A31" s="24">
        <f t="shared" si="6"/>
        <v>45901</v>
      </c>
      <c r="B31" s="120" t="s">
        <v>14</v>
      </c>
      <c r="C31" s="112"/>
      <c r="D31" s="146"/>
      <c r="E31" s="27"/>
      <c r="F31" s="191" t="s">
        <v>32</v>
      </c>
      <c r="G31" s="192"/>
      <c r="H31" s="192"/>
      <c r="I31" s="193"/>
      <c r="K31" s="5">
        <f>IF(K30=0,"",IF(K30&lt;$G$9,K30+1,IF(K30=$G$9,"")))</f>
        <v>45901</v>
      </c>
      <c r="L31" s="3" t="s">
        <v>14</v>
      </c>
    </row>
    <row r="32" spans="1:12" ht="18" customHeight="1" x14ac:dyDescent="0.2">
      <c r="A32" s="24">
        <f t="shared" si="6"/>
        <v>45902</v>
      </c>
      <c r="B32" s="120" t="s">
        <v>15</v>
      </c>
      <c r="C32" s="112"/>
      <c r="D32" s="146"/>
      <c r="E32" s="27"/>
      <c r="F32" s="194"/>
      <c r="G32" s="195"/>
      <c r="H32" s="195"/>
      <c r="I32" s="196"/>
      <c r="K32" s="5">
        <f t="shared" ref="K32:K36" si="7">IF(K31=0,"",IF(K31&lt;$G$9,K31+1,IF(K31=$G$9,"")))</f>
        <v>45902</v>
      </c>
      <c r="L32" s="3" t="s">
        <v>15</v>
      </c>
    </row>
    <row r="33" spans="1:12" ht="18" customHeight="1" x14ac:dyDescent="0.2">
      <c r="A33" s="24">
        <f t="shared" si="6"/>
        <v>45903</v>
      </c>
      <c r="B33" s="120" t="s">
        <v>16</v>
      </c>
      <c r="C33" s="112"/>
      <c r="D33" s="113"/>
      <c r="E33" s="27"/>
      <c r="F33" s="194"/>
      <c r="G33" s="195"/>
      <c r="H33" s="195"/>
      <c r="I33" s="196"/>
      <c r="K33" s="5">
        <f t="shared" si="7"/>
        <v>45903</v>
      </c>
      <c r="L33" s="3" t="s">
        <v>16</v>
      </c>
    </row>
    <row r="34" spans="1:12" ht="18" customHeight="1" x14ac:dyDescent="0.2">
      <c r="A34" s="24" t="str">
        <f t="shared" si="6"/>
        <v/>
      </c>
      <c r="B34" s="120" t="s">
        <v>17</v>
      </c>
      <c r="C34" s="113"/>
      <c r="D34" s="113"/>
      <c r="E34" s="27"/>
      <c r="F34" s="194"/>
      <c r="G34" s="195"/>
      <c r="H34" s="195"/>
      <c r="I34" s="196"/>
      <c r="K34" s="5" t="str">
        <f t="shared" si="7"/>
        <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g6HM3ROo7wovrQlBAY5KyxGNHrLXDefHZdz5k/J6Dxdg8qecx+RI4pemSwWmFHFbvAi19i+SihqQUDFKFPHyUg==" saltValue="GSdx3lEJoupzAc/B5O8yA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19" priority="38" operator="equal">
      <formula>FALSE</formula>
    </cfRule>
  </conditionalFormatting>
  <conditionalFormatting sqref="A14:A20">
    <cfRule type="containsText" dxfId="318" priority="21" operator="containsText" text="FALSE">
      <formula>NOT(ISERROR(SEARCH("FALSE",A14)))</formula>
    </cfRule>
  </conditionalFormatting>
  <conditionalFormatting sqref="A22">
    <cfRule type="cellIs" dxfId="317" priority="8" operator="equal">
      <formula>FALSE</formula>
    </cfRule>
  </conditionalFormatting>
  <conditionalFormatting sqref="A22:A28">
    <cfRule type="containsText" dxfId="316" priority="7" operator="containsText" text="FALSE">
      <formula>NOT(ISERROR(SEARCH("FALSE",A22)))</formula>
    </cfRule>
  </conditionalFormatting>
  <conditionalFormatting sqref="A29:A30">
    <cfRule type="cellIs" dxfId="315" priority="12" operator="equal">
      <formula>FALSE</formula>
    </cfRule>
  </conditionalFormatting>
  <conditionalFormatting sqref="A30:A36">
    <cfRule type="containsText" dxfId="314" priority="11" operator="containsText" text="FALSE">
      <formula>NOT(ISERROR(SEARCH("FALSE",A30)))</formula>
    </cfRule>
  </conditionalFormatting>
  <conditionalFormatting sqref="B22:B28">
    <cfRule type="cellIs" dxfId="313" priority="17" operator="equal">
      <formula>FALSE</formula>
    </cfRule>
  </conditionalFormatting>
  <conditionalFormatting sqref="B30:B36">
    <cfRule type="cellIs" dxfId="312" priority="9" operator="equal">
      <formula>FALSE</formula>
    </cfRule>
  </conditionalFormatting>
  <conditionalFormatting sqref="B8:D10">
    <cfRule type="cellIs" dxfId="311" priority="1" operator="equal">
      <formula>0</formula>
    </cfRule>
  </conditionalFormatting>
  <conditionalFormatting sqref="F14">
    <cfRule type="cellIs" dxfId="310" priority="20" operator="equal">
      <formula>FALSE</formula>
    </cfRule>
  </conditionalFormatting>
  <conditionalFormatting sqref="F14:F20">
    <cfRule type="containsText" dxfId="309" priority="19" operator="containsText" text="FALSE">
      <formula>NOT(ISERROR(SEARCH("FALSE",F14)))</formula>
    </cfRule>
  </conditionalFormatting>
  <conditionalFormatting sqref="F22">
    <cfRule type="cellIs" dxfId="308" priority="6" operator="equal">
      <formula>FALSE</formula>
    </cfRule>
  </conditionalFormatting>
  <conditionalFormatting sqref="F22:F28">
    <cfRule type="containsText" dxfId="307" priority="5" operator="containsText" text="FALSE">
      <formula>NOT(ISERROR(SEARCH("FALSE",F22)))</formula>
    </cfRule>
  </conditionalFormatting>
  <conditionalFormatting sqref="F29:F30">
    <cfRule type="cellIs" dxfId="306" priority="3" operator="equal">
      <formula>FALSE</formula>
    </cfRule>
  </conditionalFormatting>
  <conditionalFormatting sqref="G22:G28">
    <cfRule type="cellIs" dxfId="305" priority="15" operator="equal">
      <formula>FALSE</formula>
    </cfRule>
  </conditionalFormatting>
  <conditionalFormatting sqref="K13:L52">
    <cfRule type="cellIs" dxfId="30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J8" xr:uid="{00000000-0002-0000-0600-000002000000}"/>
    <dataValidation allowBlank="1" showInputMessage="1" showErrorMessage="1" prompt="Enter your MSU ID into this field and it will populate to all the other time reports in this workbook." sqref="B8:D8" xr:uid="{64CBF24B-26A0-46C7-BA4C-C8A67F725EE7}"/>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22" activePane="bottomLeft" state="frozen"/>
      <selection activeCell="C17" sqref="C17"/>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Schedule'!$K$12</f>
        <v>45904</v>
      </c>
      <c r="H8" s="189"/>
      <c r="I8" s="189"/>
      <c r="J8" s="34"/>
      <c r="K8" s="10" t="str">
        <f>TEXT(G8,"dddd")</f>
        <v>Thursday</v>
      </c>
    </row>
    <row r="9" spans="1:12" ht="18" customHeight="1" thickBot="1" x14ac:dyDescent="0.25">
      <c r="A9" s="30" t="s">
        <v>5</v>
      </c>
      <c r="B9" s="190">
        <f>'June 19, 2025 - July 2, 2025'!$B$9</f>
        <v>0</v>
      </c>
      <c r="C9" s="190"/>
      <c r="D9" s="190"/>
      <c r="E9" s="4"/>
      <c r="F9" s="30" t="s">
        <v>6</v>
      </c>
      <c r="G9" s="184">
        <f>'Payroll Schedule'!$L$12</f>
        <v>45918</v>
      </c>
      <c r="H9" s="184"/>
      <c r="I9" s="184"/>
      <c r="J9" s="35"/>
    </row>
    <row r="10" spans="1:12" ht="18" customHeight="1" thickBot="1" x14ac:dyDescent="0.25">
      <c r="A10" s="30" t="s">
        <v>7</v>
      </c>
      <c r="B10" s="190">
        <f>'June 19, 2025 - July 2, 2025'!$B$10</f>
        <v>0</v>
      </c>
      <c r="C10" s="190"/>
      <c r="D10" s="190"/>
      <c r="E10" s="4"/>
      <c r="F10" s="30" t="s">
        <v>8</v>
      </c>
      <c r="G10" s="185">
        <f>'Payroll Schedule'!$B$12</f>
        <v>18</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6" t="s">
        <v>12</v>
      </c>
      <c r="B13" s="186"/>
      <c r="C13" s="14">
        <f>'Aug 20, 2025 - Sept 3, 2025'!$C$37</f>
        <v>0</v>
      </c>
      <c r="D13" s="14"/>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f t="shared" si="0"/>
        <v>45904</v>
      </c>
      <c r="B18" s="111" t="s">
        <v>17</v>
      </c>
      <c r="C18" s="112"/>
      <c r="D18" s="146"/>
      <c r="E18" s="27"/>
      <c r="F18" s="24" t="b">
        <f t="shared" si="1"/>
        <v>0</v>
      </c>
      <c r="G18" s="111" t="s">
        <v>17</v>
      </c>
      <c r="H18" s="113"/>
      <c r="I18" s="113"/>
      <c r="K18" s="5">
        <f t="shared" si="2"/>
        <v>45904</v>
      </c>
      <c r="L18" s="3" t="s">
        <v>17</v>
      </c>
    </row>
    <row r="19" spans="1:12" ht="18" customHeight="1" x14ac:dyDescent="0.2">
      <c r="A19" s="24">
        <f t="shared" si="0"/>
        <v>45905</v>
      </c>
      <c r="B19" s="111" t="s">
        <v>18</v>
      </c>
      <c r="C19" s="112"/>
      <c r="D19" s="146"/>
      <c r="E19" s="27"/>
      <c r="F19" s="24" t="b">
        <f t="shared" si="1"/>
        <v>0</v>
      </c>
      <c r="G19" s="111" t="s">
        <v>18</v>
      </c>
      <c r="H19" s="113"/>
      <c r="I19" s="113"/>
      <c r="K19" s="5">
        <f t="shared" si="2"/>
        <v>45905</v>
      </c>
      <c r="L19" s="3" t="s">
        <v>18</v>
      </c>
    </row>
    <row r="20" spans="1:12" ht="18" customHeight="1" thickBot="1" x14ac:dyDescent="0.25">
      <c r="A20" s="25">
        <f t="shared" si="0"/>
        <v>45906</v>
      </c>
      <c r="B20" s="114" t="s">
        <v>19</v>
      </c>
      <c r="C20" s="115"/>
      <c r="D20" s="147"/>
      <c r="E20" s="27"/>
      <c r="F20" s="25" t="b">
        <f t="shared" si="1"/>
        <v>0</v>
      </c>
      <c r="G20" s="114" t="s">
        <v>19</v>
      </c>
      <c r="H20" s="116"/>
      <c r="I20" s="116"/>
      <c r="K20" s="5">
        <f t="shared" si="2"/>
        <v>45906</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45907</v>
      </c>
      <c r="B22" s="119" t="s">
        <v>13</v>
      </c>
      <c r="C22" s="110"/>
      <c r="D22" s="148"/>
      <c r="E22" s="27"/>
      <c r="F22" s="106" t="b">
        <f t="shared" ref="F22:F28" si="4">K46</f>
        <v>0</v>
      </c>
      <c r="G22" s="119" t="s">
        <v>13</v>
      </c>
      <c r="H22" s="108"/>
      <c r="I22" s="108"/>
      <c r="K22" s="5">
        <f>IF(K20=0,"",IF(K20&lt;$G$9,K20+1,IF(K20=$G$9,"")))</f>
        <v>45907</v>
      </c>
      <c r="L22" s="3" t="s">
        <v>13</v>
      </c>
    </row>
    <row r="23" spans="1:12" ht="18" customHeight="1" x14ac:dyDescent="0.2">
      <c r="A23" s="24">
        <f t="shared" si="3"/>
        <v>45908</v>
      </c>
      <c r="B23" s="120" t="s">
        <v>14</v>
      </c>
      <c r="C23" s="112"/>
      <c r="D23" s="146"/>
      <c r="E23" s="27"/>
      <c r="F23" s="24" t="b">
        <f t="shared" si="4"/>
        <v>0</v>
      </c>
      <c r="G23" s="120" t="s">
        <v>14</v>
      </c>
      <c r="H23" s="113"/>
      <c r="I23" s="113"/>
      <c r="K23" s="5">
        <f>IF(K22=0,"",IF(K22&lt;$G$9,K22+1,IF(K22=$G$9,"")))</f>
        <v>45908</v>
      </c>
      <c r="L23" s="3" t="s">
        <v>14</v>
      </c>
    </row>
    <row r="24" spans="1:12" ht="18" customHeight="1" x14ac:dyDescent="0.2">
      <c r="A24" s="24">
        <f t="shared" si="3"/>
        <v>45909</v>
      </c>
      <c r="B24" s="120" t="s">
        <v>15</v>
      </c>
      <c r="C24" s="112"/>
      <c r="D24" s="146"/>
      <c r="E24" s="27"/>
      <c r="F24" s="24" t="b">
        <f t="shared" si="4"/>
        <v>0</v>
      </c>
      <c r="G24" s="120" t="s">
        <v>15</v>
      </c>
      <c r="H24" s="113"/>
      <c r="I24" s="113"/>
      <c r="K24" s="5">
        <f t="shared" ref="K24:K28" si="5">IF(K23=0,"",IF(K23&lt;$G$9,K23+1,IF(K23=$G$9,"")))</f>
        <v>45909</v>
      </c>
      <c r="L24" s="3" t="s">
        <v>15</v>
      </c>
    </row>
    <row r="25" spans="1:12" ht="18" customHeight="1" x14ac:dyDescent="0.2">
      <c r="A25" s="24">
        <f t="shared" si="3"/>
        <v>45910</v>
      </c>
      <c r="B25" s="120" t="s">
        <v>16</v>
      </c>
      <c r="C25" s="112"/>
      <c r="D25" s="146"/>
      <c r="E25" s="27"/>
      <c r="F25" s="24" t="b">
        <f t="shared" si="4"/>
        <v>0</v>
      </c>
      <c r="G25" s="120" t="s">
        <v>16</v>
      </c>
      <c r="H25" s="113"/>
      <c r="I25" s="113"/>
      <c r="K25" s="5">
        <f t="shared" si="5"/>
        <v>45910</v>
      </c>
      <c r="L25" s="3" t="s">
        <v>16</v>
      </c>
    </row>
    <row r="26" spans="1:12" ht="18" customHeight="1" x14ac:dyDescent="0.2">
      <c r="A26" s="24">
        <f t="shared" si="3"/>
        <v>45911</v>
      </c>
      <c r="B26" s="120" t="s">
        <v>17</v>
      </c>
      <c r="C26" s="112"/>
      <c r="D26" s="146"/>
      <c r="E26" s="27"/>
      <c r="F26" s="24" t="b">
        <f t="shared" si="4"/>
        <v>0</v>
      </c>
      <c r="G26" s="120" t="s">
        <v>17</v>
      </c>
      <c r="H26" s="113"/>
      <c r="I26" s="113"/>
      <c r="K26" s="5">
        <f t="shared" si="5"/>
        <v>45911</v>
      </c>
      <c r="L26" s="3" t="s">
        <v>17</v>
      </c>
    </row>
    <row r="27" spans="1:12" ht="18" customHeight="1" x14ac:dyDescent="0.2">
      <c r="A27" s="24">
        <f t="shared" si="3"/>
        <v>45912</v>
      </c>
      <c r="B27" s="120" t="s">
        <v>18</v>
      </c>
      <c r="C27" s="112"/>
      <c r="D27" s="146"/>
      <c r="E27" s="27"/>
      <c r="F27" s="24" t="b">
        <f t="shared" si="4"/>
        <v>0</v>
      </c>
      <c r="G27" s="120" t="s">
        <v>18</v>
      </c>
      <c r="H27" s="113"/>
      <c r="I27" s="113"/>
      <c r="K27" s="5">
        <f t="shared" si="5"/>
        <v>45912</v>
      </c>
      <c r="L27" s="3" t="s">
        <v>18</v>
      </c>
    </row>
    <row r="28" spans="1:12" ht="18" customHeight="1" thickBot="1" x14ac:dyDescent="0.25">
      <c r="A28" s="25">
        <f t="shared" si="3"/>
        <v>45913</v>
      </c>
      <c r="B28" s="121" t="s">
        <v>19</v>
      </c>
      <c r="C28" s="115"/>
      <c r="D28" s="147"/>
      <c r="E28" s="27"/>
      <c r="F28" s="25" t="b">
        <f t="shared" si="4"/>
        <v>0</v>
      </c>
      <c r="G28" s="121" t="s">
        <v>19</v>
      </c>
      <c r="H28" s="116"/>
      <c r="I28" s="116"/>
      <c r="K28" s="5">
        <f t="shared" si="5"/>
        <v>45913</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45914</v>
      </c>
      <c r="B30" s="119" t="s">
        <v>13</v>
      </c>
      <c r="C30" s="110"/>
      <c r="D30" s="148"/>
      <c r="E30" s="27"/>
      <c r="F30" s="13" t="s">
        <v>29</v>
      </c>
      <c r="G30" s="26"/>
      <c r="H30" s="28">
        <f>(C21+C29+C37+H21+H29)-C13</f>
        <v>0</v>
      </c>
      <c r="I30" s="28">
        <f>D21+D29+D37+I21+I29</f>
        <v>0</v>
      </c>
      <c r="K30" s="5">
        <f>IF(K28=0,"",IF(K28&lt;$G$9,K28+1,IF(K28=$G$9,"")))</f>
        <v>45914</v>
      </c>
      <c r="L30" s="3" t="s">
        <v>13</v>
      </c>
    </row>
    <row r="31" spans="1:12" ht="18" customHeight="1" thickTop="1" x14ac:dyDescent="0.2">
      <c r="A31" s="24">
        <f t="shared" si="6"/>
        <v>45915</v>
      </c>
      <c r="B31" s="120" t="s">
        <v>14</v>
      </c>
      <c r="C31" s="112"/>
      <c r="D31" s="146"/>
      <c r="E31" s="27"/>
      <c r="F31" s="191" t="s">
        <v>32</v>
      </c>
      <c r="G31" s="192"/>
      <c r="H31" s="192"/>
      <c r="I31" s="193"/>
      <c r="K31" s="5">
        <f>IF(K30=0,"",IF(K30&lt;$G$9,K30+1,IF(K30=$G$9,"")))</f>
        <v>45915</v>
      </c>
      <c r="L31" s="3" t="s">
        <v>14</v>
      </c>
    </row>
    <row r="32" spans="1:12" ht="18" customHeight="1" x14ac:dyDescent="0.2">
      <c r="A32" s="24">
        <f t="shared" si="6"/>
        <v>45916</v>
      </c>
      <c r="B32" s="120" t="s">
        <v>15</v>
      </c>
      <c r="C32" s="112"/>
      <c r="D32" s="146"/>
      <c r="E32" s="27"/>
      <c r="F32" s="194"/>
      <c r="G32" s="195"/>
      <c r="H32" s="195"/>
      <c r="I32" s="196"/>
      <c r="K32" s="5">
        <f t="shared" ref="K32:K36" si="7">IF(K31=0,"",IF(K31&lt;$G$9,K31+1,IF(K31=$G$9,"")))</f>
        <v>45916</v>
      </c>
      <c r="L32" s="3" t="s">
        <v>15</v>
      </c>
    </row>
    <row r="33" spans="1:12" ht="18" customHeight="1" x14ac:dyDescent="0.2">
      <c r="A33" s="24">
        <f t="shared" si="6"/>
        <v>45917</v>
      </c>
      <c r="B33" s="120" t="s">
        <v>16</v>
      </c>
      <c r="C33" s="112"/>
      <c r="D33" s="146"/>
      <c r="E33" s="27"/>
      <c r="F33" s="194"/>
      <c r="G33" s="195"/>
      <c r="H33" s="195"/>
      <c r="I33" s="196"/>
      <c r="K33" s="5">
        <f t="shared" si="7"/>
        <v>45917</v>
      </c>
      <c r="L33" s="3" t="s">
        <v>16</v>
      </c>
    </row>
    <row r="34" spans="1:12" ht="18" customHeight="1" x14ac:dyDescent="0.2">
      <c r="A34" s="24">
        <f t="shared" si="6"/>
        <v>45918</v>
      </c>
      <c r="B34" s="120" t="s">
        <v>17</v>
      </c>
      <c r="C34" s="112"/>
      <c r="D34" s="113"/>
      <c r="E34" s="27"/>
      <c r="F34" s="194"/>
      <c r="G34" s="195"/>
      <c r="H34" s="195"/>
      <c r="I34" s="196"/>
      <c r="K34" s="5">
        <f t="shared" si="7"/>
        <v>45918</v>
      </c>
      <c r="L34" s="3" t="s">
        <v>17</v>
      </c>
    </row>
    <row r="35" spans="1:12" ht="18" customHeight="1" x14ac:dyDescent="0.2">
      <c r="A35" s="24" t="str">
        <f t="shared" si="6"/>
        <v/>
      </c>
      <c r="B35" s="120" t="s">
        <v>18</v>
      </c>
      <c r="C35" s="113"/>
      <c r="D35" s="113"/>
      <c r="E35" s="27"/>
      <c r="F35" s="194"/>
      <c r="G35" s="195"/>
      <c r="H35" s="195"/>
      <c r="I35" s="196"/>
      <c r="K35" s="5" t="str">
        <f t="shared" si="7"/>
        <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JQzb8uAAm0ZlS5ZXn3ftLSHPaQJjKyA1WiihfBOQxLJFvGulT2etFzWKWr0JGENA5439ludn3rXtOdN3rjloNw==" saltValue="4w0lcPSIJrqjira/28NC6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03" priority="38" operator="equal">
      <formula>FALSE</formula>
    </cfRule>
  </conditionalFormatting>
  <conditionalFormatting sqref="A14:A20">
    <cfRule type="containsText" dxfId="302" priority="21" operator="containsText" text="FALSE">
      <formula>NOT(ISERROR(SEARCH("FALSE",A14)))</formula>
    </cfRule>
  </conditionalFormatting>
  <conditionalFormatting sqref="A22">
    <cfRule type="cellIs" dxfId="301" priority="8" operator="equal">
      <formula>FALSE</formula>
    </cfRule>
  </conditionalFormatting>
  <conditionalFormatting sqref="A22:A28">
    <cfRule type="containsText" dxfId="300" priority="7" operator="containsText" text="FALSE">
      <formula>NOT(ISERROR(SEARCH("FALSE",A22)))</formula>
    </cfRule>
  </conditionalFormatting>
  <conditionalFormatting sqref="A29:A30">
    <cfRule type="cellIs" dxfId="299" priority="12" operator="equal">
      <formula>FALSE</formula>
    </cfRule>
  </conditionalFormatting>
  <conditionalFormatting sqref="A30:A36">
    <cfRule type="containsText" dxfId="298" priority="11" operator="containsText" text="FALSE">
      <formula>NOT(ISERROR(SEARCH("FALSE",A30)))</formula>
    </cfRule>
  </conditionalFormatting>
  <conditionalFormatting sqref="B22:B28">
    <cfRule type="cellIs" dxfId="297" priority="17" operator="equal">
      <formula>FALSE</formula>
    </cfRule>
  </conditionalFormatting>
  <conditionalFormatting sqref="B30:B36">
    <cfRule type="cellIs" dxfId="296" priority="9" operator="equal">
      <formula>FALSE</formula>
    </cfRule>
  </conditionalFormatting>
  <conditionalFormatting sqref="B8:D10">
    <cfRule type="cellIs" dxfId="295" priority="1" operator="equal">
      <formula>0</formula>
    </cfRule>
  </conditionalFormatting>
  <conditionalFormatting sqref="F14">
    <cfRule type="cellIs" dxfId="294" priority="20" operator="equal">
      <formula>FALSE</formula>
    </cfRule>
  </conditionalFormatting>
  <conditionalFormatting sqref="F14:F20">
    <cfRule type="containsText" dxfId="293" priority="19" operator="containsText" text="FALSE">
      <formula>NOT(ISERROR(SEARCH("FALSE",F14)))</formula>
    </cfRule>
  </conditionalFormatting>
  <conditionalFormatting sqref="F22">
    <cfRule type="cellIs" dxfId="292" priority="6" operator="equal">
      <formula>FALSE</formula>
    </cfRule>
  </conditionalFormatting>
  <conditionalFormatting sqref="F22:F28">
    <cfRule type="containsText" dxfId="291" priority="5" operator="containsText" text="FALSE">
      <formula>NOT(ISERROR(SEARCH("FALSE",F22)))</formula>
    </cfRule>
  </conditionalFormatting>
  <conditionalFormatting sqref="F29:F30">
    <cfRule type="cellIs" dxfId="290" priority="3" operator="equal">
      <formula>FALSE</formula>
    </cfRule>
  </conditionalFormatting>
  <conditionalFormatting sqref="G22:G28">
    <cfRule type="cellIs" dxfId="289" priority="15" operator="equal">
      <formula>FALSE</formula>
    </cfRule>
  </conditionalFormatting>
  <conditionalFormatting sqref="K13:L52">
    <cfRule type="cellIs" dxfId="28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 allowBlank="1" showInputMessage="1" showErrorMessage="1" prompt="Enter your MSU ID into this field and it will populate to all the other time reports in this workbook." sqref="B8:D8" xr:uid="{2E151AF3-42F3-4E8B-8225-44BC176B3CEF}"/>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14" activePane="bottomLeft" state="frozen"/>
      <selection activeCell="C17" sqref="C17"/>
      <selection pane="bottomLeft" activeCell="H14" sqref="H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Schedule'!$K$14</f>
        <v>45919</v>
      </c>
      <c r="H8" s="189"/>
      <c r="I8" s="189"/>
      <c r="J8" s="34"/>
      <c r="K8" s="10" t="str">
        <f>TEXT(G8,"dddd")</f>
        <v>Friday</v>
      </c>
    </row>
    <row r="9" spans="1:12" ht="18" customHeight="1" thickBot="1" x14ac:dyDescent="0.25">
      <c r="A9" s="30" t="s">
        <v>5</v>
      </c>
      <c r="B9" s="190">
        <f>'June 19, 2025 - July 2, 2025'!$B$9</f>
        <v>0</v>
      </c>
      <c r="C9" s="190"/>
      <c r="D9" s="190"/>
      <c r="E9" s="4"/>
      <c r="F9" s="30" t="s">
        <v>6</v>
      </c>
      <c r="G9" s="184">
        <f>'Payroll Schedule'!$L$14</f>
        <v>45935</v>
      </c>
      <c r="H9" s="184"/>
      <c r="I9" s="184"/>
      <c r="J9" s="35"/>
    </row>
    <row r="10" spans="1:12" ht="18" customHeight="1" thickBot="1" x14ac:dyDescent="0.25">
      <c r="A10" s="30" t="s">
        <v>7</v>
      </c>
      <c r="B10" s="190">
        <f>'June 19, 2025 - July 2, 2025'!$B$10</f>
        <v>0</v>
      </c>
      <c r="C10" s="190"/>
      <c r="D10" s="190"/>
      <c r="E10" s="4"/>
      <c r="F10" s="30" t="s">
        <v>8</v>
      </c>
      <c r="G10" s="185">
        <f>'Payroll Schedule'!$B$14</f>
        <v>19</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'Sept 4, 2025 - Sept 18,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f t="shared" ref="F14:F20" si="1">K38</f>
        <v>45935</v>
      </c>
      <c r="G14" s="109" t="s">
        <v>13</v>
      </c>
      <c r="H14" s="110"/>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str">
        <f t="shared" si="1"/>
        <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t="b">
        <f t="shared" si="0"/>
        <v>0</v>
      </c>
      <c r="B18" s="111" t="s">
        <v>17</v>
      </c>
      <c r="C18" s="113"/>
      <c r="D18" s="113"/>
      <c r="E18" s="27"/>
      <c r="F18" s="24" t="b">
        <f t="shared" si="1"/>
        <v>0</v>
      </c>
      <c r="G18" s="111" t="s">
        <v>17</v>
      </c>
      <c r="H18" s="113"/>
      <c r="I18" s="113"/>
      <c r="K18" s="5" t="b">
        <f t="shared" si="2"/>
        <v>0</v>
      </c>
      <c r="L18" s="3" t="s">
        <v>17</v>
      </c>
    </row>
    <row r="19" spans="1:12" ht="18" customHeight="1" x14ac:dyDescent="0.2">
      <c r="A19" s="24">
        <f t="shared" si="0"/>
        <v>45919</v>
      </c>
      <c r="B19" s="111" t="s">
        <v>18</v>
      </c>
      <c r="C19" s="112"/>
      <c r="D19" s="146"/>
      <c r="E19" s="27"/>
      <c r="F19" s="24" t="b">
        <f t="shared" si="1"/>
        <v>0</v>
      </c>
      <c r="G19" s="111" t="s">
        <v>18</v>
      </c>
      <c r="H19" s="113"/>
      <c r="I19" s="113"/>
      <c r="K19" s="5">
        <f t="shared" si="2"/>
        <v>45919</v>
      </c>
      <c r="L19" s="3" t="s">
        <v>18</v>
      </c>
    </row>
    <row r="20" spans="1:12" ht="18" customHeight="1" thickBot="1" x14ac:dyDescent="0.25">
      <c r="A20" s="25">
        <f t="shared" si="0"/>
        <v>45920</v>
      </c>
      <c r="B20" s="114" t="s">
        <v>19</v>
      </c>
      <c r="C20" s="115"/>
      <c r="D20" s="147"/>
      <c r="E20" s="27"/>
      <c r="F20" s="25" t="b">
        <f t="shared" si="1"/>
        <v>0</v>
      </c>
      <c r="G20" s="114" t="s">
        <v>19</v>
      </c>
      <c r="H20" s="116"/>
      <c r="I20" s="116"/>
      <c r="K20" s="5">
        <f t="shared" si="2"/>
        <v>45920</v>
      </c>
      <c r="L20" s="3" t="s">
        <v>19</v>
      </c>
    </row>
    <row r="21" spans="1:12" s="1" customFormat="1" ht="18" customHeight="1" thickTop="1" thickBot="1" x14ac:dyDescent="0.25">
      <c r="A21" s="117" t="s">
        <v>20</v>
      </c>
      <c r="B21" s="26"/>
      <c r="C21" s="164">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45921</v>
      </c>
      <c r="B22" s="119" t="s">
        <v>13</v>
      </c>
      <c r="C22" s="110"/>
      <c r="D22" s="148"/>
      <c r="E22" s="27"/>
      <c r="F22" s="106" t="b">
        <f t="shared" ref="F22:F28" si="4">K46</f>
        <v>0</v>
      </c>
      <c r="G22" s="119" t="s">
        <v>13</v>
      </c>
      <c r="H22" s="108"/>
      <c r="I22" s="108"/>
      <c r="K22" s="5">
        <f>IF(K20=0,"",IF(K20&lt;$G$9,K20+1,IF(K20=$G$9,"")))</f>
        <v>45921</v>
      </c>
      <c r="L22" s="3" t="s">
        <v>13</v>
      </c>
    </row>
    <row r="23" spans="1:12" ht="18" customHeight="1" x14ac:dyDescent="0.2">
      <c r="A23" s="24">
        <f t="shared" si="3"/>
        <v>45922</v>
      </c>
      <c r="B23" s="120" t="s">
        <v>14</v>
      </c>
      <c r="C23" s="112"/>
      <c r="D23" s="146"/>
      <c r="E23" s="27"/>
      <c r="F23" s="24" t="b">
        <f t="shared" si="4"/>
        <v>0</v>
      </c>
      <c r="G23" s="120" t="s">
        <v>14</v>
      </c>
      <c r="H23" s="113"/>
      <c r="I23" s="113"/>
      <c r="K23" s="5">
        <f>IF(K22=0,"",IF(K22&lt;$G$9,K22+1,IF(K22=$G$9,"")))</f>
        <v>45922</v>
      </c>
      <c r="L23" s="3" t="s">
        <v>14</v>
      </c>
    </row>
    <row r="24" spans="1:12" ht="18" customHeight="1" x14ac:dyDescent="0.2">
      <c r="A24" s="24">
        <f t="shared" si="3"/>
        <v>45923</v>
      </c>
      <c r="B24" s="120" t="s">
        <v>15</v>
      </c>
      <c r="C24" s="112"/>
      <c r="D24" s="146"/>
      <c r="E24" s="27"/>
      <c r="F24" s="24" t="b">
        <f t="shared" si="4"/>
        <v>0</v>
      </c>
      <c r="G24" s="120" t="s">
        <v>15</v>
      </c>
      <c r="H24" s="113"/>
      <c r="I24" s="113"/>
      <c r="K24" s="5">
        <f t="shared" ref="K24:K28" si="5">IF(K23=0,"",IF(K23&lt;$G$9,K23+1,IF(K23=$G$9,"")))</f>
        <v>45923</v>
      </c>
      <c r="L24" s="3" t="s">
        <v>15</v>
      </c>
    </row>
    <row r="25" spans="1:12" ht="18" customHeight="1" x14ac:dyDescent="0.2">
      <c r="A25" s="24">
        <f t="shared" si="3"/>
        <v>45924</v>
      </c>
      <c r="B25" s="120" t="s">
        <v>16</v>
      </c>
      <c r="C25" s="112"/>
      <c r="D25" s="146"/>
      <c r="E25" s="27"/>
      <c r="F25" s="24" t="b">
        <f t="shared" si="4"/>
        <v>0</v>
      </c>
      <c r="G25" s="120" t="s">
        <v>16</v>
      </c>
      <c r="H25" s="113"/>
      <c r="I25" s="113"/>
      <c r="K25" s="5">
        <f t="shared" si="5"/>
        <v>45924</v>
      </c>
      <c r="L25" s="3" t="s">
        <v>16</v>
      </c>
    </row>
    <row r="26" spans="1:12" ht="18" customHeight="1" x14ac:dyDescent="0.2">
      <c r="A26" s="24">
        <f t="shared" si="3"/>
        <v>45925</v>
      </c>
      <c r="B26" s="120" t="s">
        <v>17</v>
      </c>
      <c r="C26" s="112"/>
      <c r="D26" s="146"/>
      <c r="E26" s="27"/>
      <c r="F26" s="24" t="b">
        <f t="shared" si="4"/>
        <v>0</v>
      </c>
      <c r="G26" s="120" t="s">
        <v>17</v>
      </c>
      <c r="H26" s="113"/>
      <c r="I26" s="113"/>
      <c r="K26" s="5">
        <f t="shared" si="5"/>
        <v>45925</v>
      </c>
      <c r="L26" s="3" t="s">
        <v>17</v>
      </c>
    </row>
    <row r="27" spans="1:12" ht="18" customHeight="1" x14ac:dyDescent="0.2">
      <c r="A27" s="24">
        <f t="shared" si="3"/>
        <v>45926</v>
      </c>
      <c r="B27" s="120" t="s">
        <v>18</v>
      </c>
      <c r="C27" s="112"/>
      <c r="D27" s="146"/>
      <c r="E27" s="27"/>
      <c r="F27" s="24" t="b">
        <f t="shared" si="4"/>
        <v>0</v>
      </c>
      <c r="G27" s="120" t="s">
        <v>18</v>
      </c>
      <c r="H27" s="113"/>
      <c r="I27" s="113"/>
      <c r="K27" s="5">
        <f t="shared" si="5"/>
        <v>45926</v>
      </c>
      <c r="L27" s="3" t="s">
        <v>18</v>
      </c>
    </row>
    <row r="28" spans="1:12" ht="18" customHeight="1" thickBot="1" x14ac:dyDescent="0.25">
      <c r="A28" s="25">
        <f t="shared" si="3"/>
        <v>45927</v>
      </c>
      <c r="B28" s="121" t="s">
        <v>19</v>
      </c>
      <c r="C28" s="115"/>
      <c r="D28" s="147"/>
      <c r="E28" s="27"/>
      <c r="F28" s="25" t="b">
        <f t="shared" si="4"/>
        <v>0</v>
      </c>
      <c r="G28" s="121" t="s">
        <v>19</v>
      </c>
      <c r="H28" s="116"/>
      <c r="I28" s="116"/>
      <c r="K28" s="5">
        <f t="shared" si="5"/>
        <v>45927</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45928</v>
      </c>
      <c r="B30" s="119" t="s">
        <v>13</v>
      </c>
      <c r="C30" s="110"/>
      <c r="D30" s="148"/>
      <c r="E30" s="27"/>
      <c r="F30" s="13" t="s">
        <v>29</v>
      </c>
      <c r="G30" s="26"/>
      <c r="H30" s="28">
        <f>(C21+C29+C37+H21+H29)-C13</f>
        <v>0</v>
      </c>
      <c r="I30" s="28">
        <f>D21+D29+D37+I21+I29</f>
        <v>0</v>
      </c>
      <c r="K30" s="5">
        <f>IF(K28=0,"",IF(K28&lt;$G$9,K28+1,IF(K28=$G$9,"")))</f>
        <v>45928</v>
      </c>
      <c r="L30" s="3" t="s">
        <v>13</v>
      </c>
    </row>
    <row r="31" spans="1:12" ht="18" customHeight="1" thickTop="1" x14ac:dyDescent="0.2">
      <c r="A31" s="24">
        <f t="shared" si="6"/>
        <v>45929</v>
      </c>
      <c r="B31" s="120" t="s">
        <v>14</v>
      </c>
      <c r="C31" s="112"/>
      <c r="D31" s="146"/>
      <c r="E31" s="27"/>
      <c r="F31" s="191" t="s">
        <v>32</v>
      </c>
      <c r="G31" s="192"/>
      <c r="H31" s="192"/>
      <c r="I31" s="193"/>
      <c r="K31" s="5">
        <f>IF(K30=0,"",IF(K30&lt;$G$9,K30+1,IF(K30=$G$9,"")))</f>
        <v>45929</v>
      </c>
      <c r="L31" s="3" t="s">
        <v>14</v>
      </c>
    </row>
    <row r="32" spans="1:12" ht="18" customHeight="1" x14ac:dyDescent="0.2">
      <c r="A32" s="24">
        <f t="shared" si="6"/>
        <v>45930</v>
      </c>
      <c r="B32" s="120" t="s">
        <v>15</v>
      </c>
      <c r="C32" s="112"/>
      <c r="D32" s="146"/>
      <c r="E32" s="27"/>
      <c r="F32" s="194"/>
      <c r="G32" s="195"/>
      <c r="H32" s="195"/>
      <c r="I32" s="196"/>
      <c r="K32" s="5">
        <f t="shared" ref="K32:K36" si="7">IF(K31=0,"",IF(K31&lt;$G$9,K31+1,IF(K31=$G$9,"")))</f>
        <v>45930</v>
      </c>
      <c r="L32" s="3" t="s">
        <v>15</v>
      </c>
    </row>
    <row r="33" spans="1:12" ht="18" customHeight="1" x14ac:dyDescent="0.2">
      <c r="A33" s="24">
        <f t="shared" si="6"/>
        <v>45931</v>
      </c>
      <c r="B33" s="120" t="s">
        <v>16</v>
      </c>
      <c r="C33" s="112"/>
      <c r="D33" s="146"/>
      <c r="E33" s="27"/>
      <c r="F33" s="194"/>
      <c r="G33" s="195"/>
      <c r="H33" s="195"/>
      <c r="I33" s="196"/>
      <c r="K33" s="5">
        <f t="shared" si="7"/>
        <v>45931</v>
      </c>
      <c r="L33" s="3" t="s">
        <v>16</v>
      </c>
    </row>
    <row r="34" spans="1:12" ht="18" customHeight="1" x14ac:dyDescent="0.2">
      <c r="A34" s="24">
        <f t="shared" si="6"/>
        <v>45932</v>
      </c>
      <c r="B34" s="120" t="s">
        <v>17</v>
      </c>
      <c r="C34" s="112"/>
      <c r="D34" s="146"/>
      <c r="E34" s="27"/>
      <c r="F34" s="194"/>
      <c r="G34" s="195"/>
      <c r="H34" s="195"/>
      <c r="I34" s="196"/>
      <c r="K34" s="5">
        <f t="shared" si="7"/>
        <v>45932</v>
      </c>
      <c r="L34" s="3" t="s">
        <v>17</v>
      </c>
    </row>
    <row r="35" spans="1:12" ht="18" customHeight="1" x14ac:dyDescent="0.2">
      <c r="A35" s="24">
        <f t="shared" si="6"/>
        <v>45933</v>
      </c>
      <c r="B35" s="120" t="s">
        <v>18</v>
      </c>
      <c r="C35" s="112"/>
      <c r="D35" s="113"/>
      <c r="E35" s="27"/>
      <c r="F35" s="194"/>
      <c r="G35" s="195"/>
      <c r="H35" s="195"/>
      <c r="I35" s="196"/>
      <c r="K35" s="5">
        <f t="shared" si="7"/>
        <v>45933</v>
      </c>
      <c r="L35" s="3" t="s">
        <v>18</v>
      </c>
    </row>
    <row r="36" spans="1:12" ht="18" customHeight="1" thickBot="1" x14ac:dyDescent="0.25">
      <c r="A36" s="25">
        <f t="shared" si="6"/>
        <v>45934</v>
      </c>
      <c r="B36" s="121" t="s">
        <v>19</v>
      </c>
      <c r="C36" s="115"/>
      <c r="D36" s="116"/>
      <c r="E36" s="27"/>
      <c r="F36" s="194"/>
      <c r="G36" s="195"/>
      <c r="H36" s="195"/>
      <c r="I36" s="196"/>
      <c r="K36" s="5">
        <f t="shared" si="7"/>
        <v>45934</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f>IF(K36=0,"",IF(K36&lt;$G$9,K36+1,IF(K36=$G$9,"")))</f>
        <v>45935</v>
      </c>
      <c r="L38" s="3" t="s">
        <v>13</v>
      </c>
    </row>
    <row r="39" spans="1:12" ht="24.75" customHeight="1" thickBot="1" x14ac:dyDescent="0.25">
      <c r="A39" s="167"/>
      <c r="B39" s="167"/>
      <c r="C39" s="31"/>
      <c r="D39" s="32"/>
      <c r="E39" s="31"/>
      <c r="F39" s="167"/>
      <c r="G39" s="167"/>
      <c r="H39" s="31"/>
      <c r="I39" s="32"/>
      <c r="K39" s="5" t="str">
        <f>IF(K38=0,"",IF(K38&lt;$G$9,K38+1,IF(K38=$G$9,"")))</f>
        <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rK3l28TD7fHz4d3mFAhUswp3sDlzNSUxp6hxh66yB8Yx2mt6gm9dSJ1lFfBDfZviOBfcq6PecK4jYBkxtX4kxg==" saltValue="/0XyP36AFd2CLFVuKpVWg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87" priority="38" operator="equal">
      <formula>FALSE</formula>
    </cfRule>
  </conditionalFormatting>
  <conditionalFormatting sqref="A14:A20">
    <cfRule type="containsText" dxfId="286" priority="21" operator="containsText" text="FALSE">
      <formula>NOT(ISERROR(SEARCH("FALSE",A14)))</formula>
    </cfRule>
  </conditionalFormatting>
  <conditionalFormatting sqref="A22">
    <cfRule type="cellIs" dxfId="285" priority="8" operator="equal">
      <formula>FALSE</formula>
    </cfRule>
  </conditionalFormatting>
  <conditionalFormatting sqref="A22:A28">
    <cfRule type="containsText" dxfId="284" priority="7" operator="containsText" text="FALSE">
      <formula>NOT(ISERROR(SEARCH("FALSE",A22)))</formula>
    </cfRule>
  </conditionalFormatting>
  <conditionalFormatting sqref="A29:A30">
    <cfRule type="cellIs" dxfId="283" priority="12" operator="equal">
      <formula>FALSE</formula>
    </cfRule>
  </conditionalFormatting>
  <conditionalFormatting sqref="A30:A36">
    <cfRule type="containsText" dxfId="282" priority="11" operator="containsText" text="FALSE">
      <formula>NOT(ISERROR(SEARCH("FALSE",A30)))</formula>
    </cfRule>
  </conditionalFormatting>
  <conditionalFormatting sqref="B22:B28">
    <cfRule type="cellIs" dxfId="281" priority="17" operator="equal">
      <formula>FALSE</formula>
    </cfRule>
  </conditionalFormatting>
  <conditionalFormatting sqref="B30:B36">
    <cfRule type="cellIs" dxfId="280" priority="9" operator="equal">
      <formula>FALSE</formula>
    </cfRule>
  </conditionalFormatting>
  <conditionalFormatting sqref="B8:D10">
    <cfRule type="cellIs" dxfId="279" priority="1" operator="equal">
      <formula>0</formula>
    </cfRule>
  </conditionalFormatting>
  <conditionalFormatting sqref="F14">
    <cfRule type="cellIs" dxfId="278" priority="20" operator="equal">
      <formula>FALSE</formula>
    </cfRule>
  </conditionalFormatting>
  <conditionalFormatting sqref="F14:F20">
    <cfRule type="containsText" dxfId="277" priority="19" operator="containsText" text="FALSE">
      <formula>NOT(ISERROR(SEARCH("FALSE",F14)))</formula>
    </cfRule>
  </conditionalFormatting>
  <conditionalFormatting sqref="F22">
    <cfRule type="cellIs" dxfId="276" priority="6" operator="equal">
      <formula>FALSE</formula>
    </cfRule>
  </conditionalFormatting>
  <conditionalFormatting sqref="F22:F28">
    <cfRule type="containsText" dxfId="275" priority="5" operator="containsText" text="FALSE">
      <formula>NOT(ISERROR(SEARCH("FALSE",F22)))</formula>
    </cfRule>
  </conditionalFormatting>
  <conditionalFormatting sqref="F29:F30">
    <cfRule type="cellIs" dxfId="274" priority="3" operator="equal">
      <formula>FALSE</formula>
    </cfRule>
  </conditionalFormatting>
  <conditionalFormatting sqref="G22:G28">
    <cfRule type="cellIs" dxfId="273" priority="15" operator="equal">
      <formula>FALSE</formula>
    </cfRule>
  </conditionalFormatting>
  <conditionalFormatting sqref="K13:L52">
    <cfRule type="cellIs" dxfId="27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J8" xr:uid="{00000000-0002-0000-0800-000002000000}"/>
    <dataValidation allowBlank="1" showInputMessage="1" showErrorMessage="1" prompt="Enter your MSU ID into this field and it will populate to all the other time reports in this workbook." sqref="B8:D8" xr:uid="{D01D5843-69A5-48B2-8868-069E0B0CE22F}"/>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18" activePane="bottomLeft" state="frozen"/>
      <selection activeCell="C17" sqref="C17"/>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Schedule'!$K$15</f>
        <v>45936</v>
      </c>
      <c r="H8" s="189"/>
      <c r="I8" s="189"/>
      <c r="J8" s="34"/>
      <c r="K8" s="10" t="str">
        <f>TEXT(G8,"dddd")</f>
        <v>Monday</v>
      </c>
    </row>
    <row r="9" spans="1:12" ht="18" customHeight="1" thickBot="1" x14ac:dyDescent="0.25">
      <c r="A9" s="30" t="s">
        <v>5</v>
      </c>
      <c r="B9" s="190">
        <f>'June 19, 2025 - July 2, 2025'!$B$9</f>
        <v>0</v>
      </c>
      <c r="C9" s="190"/>
      <c r="D9" s="190"/>
      <c r="E9" s="4"/>
      <c r="F9" s="30" t="s">
        <v>6</v>
      </c>
      <c r="G9" s="184">
        <f>'Payroll Schedule'!$L$15</f>
        <v>45951</v>
      </c>
      <c r="H9" s="184"/>
      <c r="I9" s="184"/>
      <c r="J9" s="35"/>
    </row>
    <row r="10" spans="1:12" ht="18" customHeight="1" thickBot="1" x14ac:dyDescent="0.25">
      <c r="A10" s="30" t="s">
        <v>7</v>
      </c>
      <c r="B10" s="190">
        <f>'June 19, 2025 - July 2, 2025'!$B$10</f>
        <v>0</v>
      </c>
      <c r="C10" s="190"/>
      <c r="D10" s="190"/>
      <c r="E10" s="4"/>
      <c r="F10" s="30" t="s">
        <v>8</v>
      </c>
      <c r="G10" s="185">
        <f>'Payroll Schedule'!$B$15</f>
        <v>20</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'Sept 19, 2025 - Oct 5, 2025'!$H$21</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45936</v>
      </c>
      <c r="B15" s="111" t="s">
        <v>14</v>
      </c>
      <c r="C15" s="112"/>
      <c r="D15" s="113"/>
      <c r="E15" s="27"/>
      <c r="F15" s="24" t="b">
        <f t="shared" si="1"/>
        <v>0</v>
      </c>
      <c r="G15" s="111" t="s">
        <v>14</v>
      </c>
      <c r="H15" s="113"/>
      <c r="I15" s="113"/>
      <c r="K15" s="5">
        <f t="shared" si="2"/>
        <v>45936</v>
      </c>
      <c r="L15" s="3" t="s">
        <v>14</v>
      </c>
    </row>
    <row r="16" spans="1:12" ht="18" customHeight="1" x14ac:dyDescent="0.2">
      <c r="A16" s="24">
        <f t="shared" si="0"/>
        <v>45937</v>
      </c>
      <c r="B16" s="111" t="s">
        <v>15</v>
      </c>
      <c r="C16" s="112"/>
      <c r="D16" s="113"/>
      <c r="E16" s="27"/>
      <c r="F16" s="24" t="b">
        <f t="shared" si="1"/>
        <v>0</v>
      </c>
      <c r="G16" s="111" t="s">
        <v>15</v>
      </c>
      <c r="H16" s="113"/>
      <c r="I16" s="113"/>
      <c r="K16" s="5">
        <f t="shared" si="2"/>
        <v>45937</v>
      </c>
      <c r="L16" s="3" t="s">
        <v>15</v>
      </c>
    </row>
    <row r="17" spans="1:12" ht="18" customHeight="1" x14ac:dyDescent="0.2">
      <c r="A17" s="24">
        <f t="shared" si="0"/>
        <v>45938</v>
      </c>
      <c r="B17" s="111" t="s">
        <v>16</v>
      </c>
      <c r="C17" s="112"/>
      <c r="D17" s="113"/>
      <c r="E17" s="27"/>
      <c r="F17" s="24" t="b">
        <f t="shared" si="1"/>
        <v>0</v>
      </c>
      <c r="G17" s="111" t="s">
        <v>16</v>
      </c>
      <c r="H17" s="113"/>
      <c r="I17" s="113"/>
      <c r="K17" s="5">
        <f t="shared" si="2"/>
        <v>45938</v>
      </c>
      <c r="L17" s="3" t="s">
        <v>16</v>
      </c>
    </row>
    <row r="18" spans="1:12" ht="18" customHeight="1" x14ac:dyDescent="0.2">
      <c r="A18" s="24">
        <f t="shared" si="0"/>
        <v>45939</v>
      </c>
      <c r="B18" s="111" t="s">
        <v>17</v>
      </c>
      <c r="C18" s="112"/>
      <c r="D18" s="113"/>
      <c r="E18" s="27"/>
      <c r="F18" s="24" t="b">
        <f t="shared" si="1"/>
        <v>0</v>
      </c>
      <c r="G18" s="111" t="s">
        <v>17</v>
      </c>
      <c r="H18" s="113"/>
      <c r="I18" s="113"/>
      <c r="K18" s="5">
        <f t="shared" si="2"/>
        <v>45939</v>
      </c>
      <c r="L18" s="3" t="s">
        <v>17</v>
      </c>
    </row>
    <row r="19" spans="1:12" ht="18" customHeight="1" x14ac:dyDescent="0.2">
      <c r="A19" s="24">
        <f t="shared" si="0"/>
        <v>45940</v>
      </c>
      <c r="B19" s="111" t="s">
        <v>18</v>
      </c>
      <c r="C19" s="112"/>
      <c r="D19" s="146"/>
      <c r="E19" s="27"/>
      <c r="F19" s="24" t="b">
        <f t="shared" si="1"/>
        <v>0</v>
      </c>
      <c r="G19" s="111" t="s">
        <v>18</v>
      </c>
      <c r="H19" s="113"/>
      <c r="I19" s="113"/>
      <c r="K19" s="5">
        <f t="shared" si="2"/>
        <v>45940</v>
      </c>
      <c r="L19" s="3" t="s">
        <v>18</v>
      </c>
    </row>
    <row r="20" spans="1:12" ht="18" customHeight="1" thickBot="1" x14ac:dyDescent="0.25">
      <c r="A20" s="25">
        <f t="shared" si="0"/>
        <v>45941</v>
      </c>
      <c r="B20" s="114" t="s">
        <v>19</v>
      </c>
      <c r="C20" s="115"/>
      <c r="D20" s="147"/>
      <c r="E20" s="27"/>
      <c r="F20" s="25" t="b">
        <f t="shared" si="1"/>
        <v>0</v>
      </c>
      <c r="G20" s="114" t="s">
        <v>19</v>
      </c>
      <c r="H20" s="116"/>
      <c r="I20" s="116"/>
      <c r="K20" s="5">
        <f t="shared" si="2"/>
        <v>45941</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45942</v>
      </c>
      <c r="B22" s="119" t="s">
        <v>13</v>
      </c>
      <c r="C22" s="110"/>
      <c r="D22" s="148"/>
      <c r="E22" s="27"/>
      <c r="F22" s="106" t="b">
        <f t="shared" ref="F22:F28" si="4">K46</f>
        <v>0</v>
      </c>
      <c r="G22" s="119" t="s">
        <v>13</v>
      </c>
      <c r="H22" s="108"/>
      <c r="I22" s="108"/>
      <c r="K22" s="5">
        <f>IF(K20=0,"",IF(K20&lt;$G$9,K20+1,IF(K20=$G$9,"")))</f>
        <v>45942</v>
      </c>
      <c r="L22" s="3" t="s">
        <v>13</v>
      </c>
    </row>
    <row r="23" spans="1:12" ht="18" customHeight="1" x14ac:dyDescent="0.2">
      <c r="A23" s="24">
        <f t="shared" si="3"/>
        <v>45943</v>
      </c>
      <c r="B23" s="120" t="s">
        <v>14</v>
      </c>
      <c r="C23" s="112"/>
      <c r="D23" s="146"/>
      <c r="E23" s="27"/>
      <c r="F23" s="24" t="b">
        <f t="shared" si="4"/>
        <v>0</v>
      </c>
      <c r="G23" s="120" t="s">
        <v>14</v>
      </c>
      <c r="H23" s="113"/>
      <c r="I23" s="113"/>
      <c r="K23" s="5">
        <f>IF(K22=0,"",IF(K22&lt;$G$9,K22+1,IF(K22=$G$9,"")))</f>
        <v>45943</v>
      </c>
      <c r="L23" s="3" t="s">
        <v>14</v>
      </c>
    </row>
    <row r="24" spans="1:12" ht="18" customHeight="1" x14ac:dyDescent="0.2">
      <c r="A24" s="24">
        <f t="shared" si="3"/>
        <v>45944</v>
      </c>
      <c r="B24" s="120" t="s">
        <v>15</v>
      </c>
      <c r="C24" s="112"/>
      <c r="D24" s="146"/>
      <c r="E24" s="27"/>
      <c r="F24" s="24" t="b">
        <f t="shared" si="4"/>
        <v>0</v>
      </c>
      <c r="G24" s="120" t="s">
        <v>15</v>
      </c>
      <c r="H24" s="113"/>
      <c r="I24" s="113"/>
      <c r="K24" s="5">
        <f t="shared" ref="K24:K28" si="5">IF(K23=0,"",IF(K23&lt;$G$9,K23+1,IF(K23=$G$9,"")))</f>
        <v>45944</v>
      </c>
      <c r="L24" s="3" t="s">
        <v>15</v>
      </c>
    </row>
    <row r="25" spans="1:12" ht="18" customHeight="1" x14ac:dyDescent="0.2">
      <c r="A25" s="24">
        <f t="shared" si="3"/>
        <v>45945</v>
      </c>
      <c r="B25" s="120" t="s">
        <v>16</v>
      </c>
      <c r="C25" s="112"/>
      <c r="D25" s="146"/>
      <c r="E25" s="27"/>
      <c r="F25" s="24" t="b">
        <f t="shared" si="4"/>
        <v>0</v>
      </c>
      <c r="G25" s="120" t="s">
        <v>16</v>
      </c>
      <c r="H25" s="113"/>
      <c r="I25" s="113"/>
      <c r="K25" s="5">
        <f t="shared" si="5"/>
        <v>45945</v>
      </c>
      <c r="L25" s="3" t="s">
        <v>16</v>
      </c>
    </row>
    <row r="26" spans="1:12" ht="18" customHeight="1" x14ac:dyDescent="0.2">
      <c r="A26" s="24">
        <f t="shared" si="3"/>
        <v>45946</v>
      </c>
      <c r="B26" s="120" t="s">
        <v>17</v>
      </c>
      <c r="C26" s="112"/>
      <c r="D26" s="146"/>
      <c r="E26" s="27"/>
      <c r="F26" s="24" t="b">
        <f t="shared" si="4"/>
        <v>0</v>
      </c>
      <c r="G26" s="120" t="s">
        <v>17</v>
      </c>
      <c r="H26" s="113"/>
      <c r="I26" s="113"/>
      <c r="K26" s="5">
        <f t="shared" si="5"/>
        <v>45946</v>
      </c>
      <c r="L26" s="3" t="s">
        <v>17</v>
      </c>
    </row>
    <row r="27" spans="1:12" ht="18" customHeight="1" x14ac:dyDescent="0.2">
      <c r="A27" s="24">
        <f t="shared" si="3"/>
        <v>45947</v>
      </c>
      <c r="B27" s="120" t="s">
        <v>18</v>
      </c>
      <c r="C27" s="112"/>
      <c r="D27" s="146"/>
      <c r="E27" s="27"/>
      <c r="F27" s="24" t="b">
        <f t="shared" si="4"/>
        <v>0</v>
      </c>
      <c r="G27" s="120" t="s">
        <v>18</v>
      </c>
      <c r="H27" s="113"/>
      <c r="I27" s="113"/>
      <c r="K27" s="5">
        <f t="shared" si="5"/>
        <v>45947</v>
      </c>
      <c r="L27" s="3" t="s">
        <v>18</v>
      </c>
    </row>
    <row r="28" spans="1:12" ht="18" customHeight="1" thickBot="1" x14ac:dyDescent="0.25">
      <c r="A28" s="25">
        <f t="shared" si="3"/>
        <v>45948</v>
      </c>
      <c r="B28" s="121" t="s">
        <v>19</v>
      </c>
      <c r="C28" s="115"/>
      <c r="D28" s="147"/>
      <c r="E28" s="27"/>
      <c r="F28" s="25" t="b">
        <f t="shared" si="4"/>
        <v>0</v>
      </c>
      <c r="G28" s="121" t="s">
        <v>19</v>
      </c>
      <c r="H28" s="116"/>
      <c r="I28" s="116"/>
      <c r="K28" s="5">
        <f t="shared" si="5"/>
        <v>45948</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45949</v>
      </c>
      <c r="B30" s="119" t="s">
        <v>13</v>
      </c>
      <c r="C30" s="110"/>
      <c r="D30" s="148"/>
      <c r="E30" s="27"/>
      <c r="F30" s="13" t="s">
        <v>29</v>
      </c>
      <c r="G30" s="26"/>
      <c r="H30" s="28">
        <f>(C21+C29+C37+H21+H29)-C13</f>
        <v>0</v>
      </c>
      <c r="I30" s="28">
        <f>D21+D29+D37+I21+I29</f>
        <v>0</v>
      </c>
      <c r="K30" s="5">
        <f>IF(K28=0,"",IF(K28&lt;$G$9,K28+1,IF(K28=$G$9,"")))</f>
        <v>45949</v>
      </c>
      <c r="L30" s="3" t="s">
        <v>13</v>
      </c>
    </row>
    <row r="31" spans="1:12" ht="18" customHeight="1" thickTop="1" x14ac:dyDescent="0.2">
      <c r="A31" s="24">
        <f t="shared" si="6"/>
        <v>45950</v>
      </c>
      <c r="B31" s="120" t="s">
        <v>14</v>
      </c>
      <c r="C31" s="112"/>
      <c r="D31" s="146"/>
      <c r="E31" s="27"/>
      <c r="F31" s="191" t="s">
        <v>32</v>
      </c>
      <c r="G31" s="192"/>
      <c r="H31" s="192"/>
      <c r="I31" s="193"/>
      <c r="K31" s="5">
        <f>IF(K30=0,"",IF(K30&lt;$G$9,K30+1,IF(K30=$G$9,"")))</f>
        <v>45950</v>
      </c>
      <c r="L31" s="3" t="s">
        <v>14</v>
      </c>
    </row>
    <row r="32" spans="1:12" ht="18" customHeight="1" x14ac:dyDescent="0.2">
      <c r="A32" s="24">
        <f t="shared" si="6"/>
        <v>45951</v>
      </c>
      <c r="B32" s="120" t="s">
        <v>15</v>
      </c>
      <c r="C32" s="112"/>
      <c r="D32" s="146"/>
      <c r="E32" s="27"/>
      <c r="F32" s="194"/>
      <c r="G32" s="195"/>
      <c r="H32" s="195"/>
      <c r="I32" s="196"/>
      <c r="K32" s="5">
        <f t="shared" ref="K32:K36" si="7">IF(K31=0,"",IF(K31&lt;$G$9,K31+1,IF(K31=$G$9,"")))</f>
        <v>45951</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41kZZxizYsGJia/su4y89TY1clF9Pe/yg9cSWtV7KyxVKFtI4BAX6i1R36YbxCte+AQHxpI4s5AaQaMX1Haobw==" saltValue="SyoK0cJZRrxNnRivKAwxO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71" priority="38" operator="equal">
      <formula>FALSE</formula>
    </cfRule>
  </conditionalFormatting>
  <conditionalFormatting sqref="A14:A20">
    <cfRule type="containsText" dxfId="270" priority="21" operator="containsText" text="FALSE">
      <formula>NOT(ISERROR(SEARCH("FALSE",A14)))</formula>
    </cfRule>
  </conditionalFormatting>
  <conditionalFormatting sqref="A22">
    <cfRule type="cellIs" dxfId="269" priority="8" operator="equal">
      <formula>FALSE</formula>
    </cfRule>
  </conditionalFormatting>
  <conditionalFormatting sqref="A22:A28">
    <cfRule type="containsText" dxfId="268" priority="7" operator="containsText" text="FALSE">
      <formula>NOT(ISERROR(SEARCH("FALSE",A22)))</formula>
    </cfRule>
  </conditionalFormatting>
  <conditionalFormatting sqref="A29:A30">
    <cfRule type="cellIs" dxfId="267" priority="12" operator="equal">
      <formula>FALSE</formula>
    </cfRule>
  </conditionalFormatting>
  <conditionalFormatting sqref="A30:A36">
    <cfRule type="containsText" dxfId="266" priority="11" operator="containsText" text="FALSE">
      <formula>NOT(ISERROR(SEARCH("FALSE",A30)))</formula>
    </cfRule>
  </conditionalFormatting>
  <conditionalFormatting sqref="B22:B28">
    <cfRule type="cellIs" dxfId="265" priority="17" operator="equal">
      <formula>FALSE</formula>
    </cfRule>
  </conditionalFormatting>
  <conditionalFormatting sqref="B30:B36">
    <cfRule type="cellIs" dxfId="264" priority="9" operator="equal">
      <formula>FALSE</formula>
    </cfRule>
  </conditionalFormatting>
  <conditionalFormatting sqref="B8:D10">
    <cfRule type="cellIs" dxfId="263" priority="1" operator="equal">
      <formula>0</formula>
    </cfRule>
  </conditionalFormatting>
  <conditionalFormatting sqref="F14">
    <cfRule type="cellIs" dxfId="262" priority="20" operator="equal">
      <formula>FALSE</formula>
    </cfRule>
  </conditionalFormatting>
  <conditionalFormatting sqref="F14:F20">
    <cfRule type="containsText" dxfId="261" priority="19" operator="containsText" text="FALSE">
      <formula>NOT(ISERROR(SEARCH("FALSE",F14)))</formula>
    </cfRule>
  </conditionalFormatting>
  <conditionalFormatting sqref="F22">
    <cfRule type="cellIs" dxfId="260" priority="6" operator="equal">
      <formula>FALSE</formula>
    </cfRule>
  </conditionalFormatting>
  <conditionalFormatting sqref="F22:F28">
    <cfRule type="containsText" dxfId="259" priority="5" operator="containsText" text="FALSE">
      <formula>NOT(ISERROR(SEARCH("FALSE",F22)))</formula>
    </cfRule>
  </conditionalFormatting>
  <conditionalFormatting sqref="F29:F30">
    <cfRule type="cellIs" dxfId="258" priority="3" operator="equal">
      <formula>FALSE</formula>
    </cfRule>
  </conditionalFormatting>
  <conditionalFormatting sqref="G22:G28">
    <cfRule type="cellIs" dxfId="257" priority="15" operator="equal">
      <formula>FALSE</formula>
    </cfRule>
  </conditionalFormatting>
  <conditionalFormatting sqref="K13:L52">
    <cfRule type="cellIs" dxfId="25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 allowBlank="1" showInputMessage="1" showErrorMessage="1" prompt="Enter your MSU ID into this field and it will populate to all the other time reports in this workbook." sqref="B8:D8" xr:uid="{0501F126-FCF5-430E-BF33-5C9FD0EAD029}"/>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20"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Schedule'!$K$17</f>
        <v>45952</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Schedule'!$L$17</f>
        <v>45964</v>
      </c>
      <c r="H9" s="184"/>
      <c r="I9" s="184"/>
      <c r="J9" s="35"/>
    </row>
    <row r="10" spans="1:12" ht="18" customHeight="1" thickBot="1" x14ac:dyDescent="0.25">
      <c r="A10" s="30" t="s">
        <v>7</v>
      </c>
      <c r="B10" s="190">
        <f>'June 19, 2025 - July 2, 2025'!$B$10</f>
        <v>0</v>
      </c>
      <c r="C10" s="190"/>
      <c r="D10" s="190"/>
      <c r="E10" s="4"/>
      <c r="F10" s="30" t="s">
        <v>8</v>
      </c>
      <c r="G10" s="185">
        <f>'Payroll Schedule'!$B$17</f>
        <v>21</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'Oct 6, 2025 - Oct 21,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45952</v>
      </c>
      <c r="B17" s="111" t="s">
        <v>16</v>
      </c>
      <c r="C17" s="112"/>
      <c r="D17" s="146"/>
      <c r="E17" s="27"/>
      <c r="F17" s="24" t="b">
        <f t="shared" si="1"/>
        <v>0</v>
      </c>
      <c r="G17" s="111" t="s">
        <v>16</v>
      </c>
      <c r="H17" s="113"/>
      <c r="I17" s="113"/>
      <c r="K17" s="5">
        <f t="shared" si="2"/>
        <v>45952</v>
      </c>
      <c r="L17" s="3" t="s">
        <v>16</v>
      </c>
    </row>
    <row r="18" spans="1:12" ht="18" customHeight="1" x14ac:dyDescent="0.2">
      <c r="A18" s="24">
        <f t="shared" si="0"/>
        <v>45953</v>
      </c>
      <c r="B18" s="111" t="s">
        <v>17</v>
      </c>
      <c r="C18" s="112"/>
      <c r="D18" s="146"/>
      <c r="E18" s="27"/>
      <c r="F18" s="24" t="b">
        <f t="shared" si="1"/>
        <v>0</v>
      </c>
      <c r="G18" s="111" t="s">
        <v>17</v>
      </c>
      <c r="H18" s="113"/>
      <c r="I18" s="113"/>
      <c r="K18" s="5">
        <f t="shared" si="2"/>
        <v>45953</v>
      </c>
      <c r="L18" s="3" t="s">
        <v>17</v>
      </c>
    </row>
    <row r="19" spans="1:12" ht="18" customHeight="1" x14ac:dyDescent="0.2">
      <c r="A19" s="24">
        <f t="shared" si="0"/>
        <v>45954</v>
      </c>
      <c r="B19" s="111" t="s">
        <v>18</v>
      </c>
      <c r="C19" s="112"/>
      <c r="D19" s="146"/>
      <c r="E19" s="27"/>
      <c r="F19" s="24" t="b">
        <f t="shared" si="1"/>
        <v>0</v>
      </c>
      <c r="G19" s="111" t="s">
        <v>18</v>
      </c>
      <c r="H19" s="113"/>
      <c r="I19" s="113"/>
      <c r="K19" s="5">
        <f t="shared" si="2"/>
        <v>45954</v>
      </c>
      <c r="L19" s="3" t="s">
        <v>18</v>
      </c>
    </row>
    <row r="20" spans="1:12" ht="18" customHeight="1" thickBot="1" x14ac:dyDescent="0.25">
      <c r="A20" s="25">
        <f t="shared" si="0"/>
        <v>45955</v>
      </c>
      <c r="B20" s="114" t="s">
        <v>19</v>
      </c>
      <c r="C20" s="115"/>
      <c r="D20" s="147"/>
      <c r="E20" s="27"/>
      <c r="F20" s="25" t="b">
        <f t="shared" si="1"/>
        <v>0</v>
      </c>
      <c r="G20" s="114" t="s">
        <v>19</v>
      </c>
      <c r="H20" s="116"/>
      <c r="I20" s="116"/>
      <c r="K20" s="5">
        <f t="shared" si="2"/>
        <v>45955</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45956</v>
      </c>
      <c r="B22" s="119" t="s">
        <v>13</v>
      </c>
      <c r="C22" s="110"/>
      <c r="D22" s="148"/>
      <c r="E22" s="27"/>
      <c r="F22" s="106" t="b">
        <f t="shared" ref="F22:F28" si="4">K46</f>
        <v>0</v>
      </c>
      <c r="G22" s="119" t="s">
        <v>13</v>
      </c>
      <c r="H22" s="108"/>
      <c r="I22" s="108"/>
      <c r="K22" s="5">
        <f>IF(K20=0,"",IF(K20&lt;$G$9,K20+1,IF(K20=$G$9,"")))</f>
        <v>45956</v>
      </c>
      <c r="L22" s="3" t="s">
        <v>13</v>
      </c>
    </row>
    <row r="23" spans="1:12" ht="18" customHeight="1" x14ac:dyDescent="0.2">
      <c r="A23" s="24">
        <f t="shared" si="3"/>
        <v>45957</v>
      </c>
      <c r="B23" s="120" t="s">
        <v>14</v>
      </c>
      <c r="C23" s="112"/>
      <c r="D23" s="146"/>
      <c r="E23" s="27"/>
      <c r="F23" s="24" t="b">
        <f t="shared" si="4"/>
        <v>0</v>
      </c>
      <c r="G23" s="120" t="s">
        <v>14</v>
      </c>
      <c r="H23" s="113"/>
      <c r="I23" s="113"/>
      <c r="K23" s="5">
        <f>IF(K22=0,"",IF(K22&lt;$G$9,K22+1,IF(K22=$G$9,"")))</f>
        <v>45957</v>
      </c>
      <c r="L23" s="3" t="s">
        <v>14</v>
      </c>
    </row>
    <row r="24" spans="1:12" ht="18" customHeight="1" x14ac:dyDescent="0.2">
      <c r="A24" s="24">
        <f t="shared" si="3"/>
        <v>45958</v>
      </c>
      <c r="B24" s="120" t="s">
        <v>15</v>
      </c>
      <c r="C24" s="112"/>
      <c r="D24" s="146"/>
      <c r="E24" s="27"/>
      <c r="F24" s="24" t="b">
        <f t="shared" si="4"/>
        <v>0</v>
      </c>
      <c r="G24" s="120" t="s">
        <v>15</v>
      </c>
      <c r="H24" s="113"/>
      <c r="I24" s="113"/>
      <c r="K24" s="5">
        <f t="shared" ref="K24:K28" si="5">IF(K23=0,"",IF(K23&lt;$G$9,K23+1,IF(K23=$G$9,"")))</f>
        <v>45958</v>
      </c>
      <c r="L24" s="3" t="s">
        <v>15</v>
      </c>
    </row>
    <row r="25" spans="1:12" ht="18" customHeight="1" x14ac:dyDescent="0.2">
      <c r="A25" s="24">
        <f t="shared" si="3"/>
        <v>45959</v>
      </c>
      <c r="B25" s="120" t="s">
        <v>16</v>
      </c>
      <c r="C25" s="112"/>
      <c r="D25" s="146"/>
      <c r="E25" s="27"/>
      <c r="F25" s="24" t="b">
        <f t="shared" si="4"/>
        <v>0</v>
      </c>
      <c r="G25" s="120" t="s">
        <v>16</v>
      </c>
      <c r="H25" s="113"/>
      <c r="I25" s="113"/>
      <c r="K25" s="5">
        <f t="shared" si="5"/>
        <v>45959</v>
      </c>
      <c r="L25" s="3" t="s">
        <v>16</v>
      </c>
    </row>
    <row r="26" spans="1:12" ht="18" customHeight="1" x14ac:dyDescent="0.2">
      <c r="A26" s="24">
        <f t="shared" si="3"/>
        <v>45960</v>
      </c>
      <c r="B26" s="120" t="s">
        <v>17</v>
      </c>
      <c r="C26" s="112"/>
      <c r="D26" s="146"/>
      <c r="E26" s="27"/>
      <c r="F26" s="24" t="b">
        <f t="shared" si="4"/>
        <v>0</v>
      </c>
      <c r="G26" s="120" t="s">
        <v>17</v>
      </c>
      <c r="H26" s="113"/>
      <c r="I26" s="113"/>
      <c r="K26" s="5">
        <f t="shared" si="5"/>
        <v>45960</v>
      </c>
      <c r="L26" s="3" t="s">
        <v>17</v>
      </c>
    </row>
    <row r="27" spans="1:12" ht="18" customHeight="1" x14ac:dyDescent="0.2">
      <c r="A27" s="24">
        <f t="shared" si="3"/>
        <v>45961</v>
      </c>
      <c r="B27" s="120" t="s">
        <v>18</v>
      </c>
      <c r="C27" s="112"/>
      <c r="D27" s="146"/>
      <c r="E27" s="27"/>
      <c r="F27" s="24" t="b">
        <f t="shared" si="4"/>
        <v>0</v>
      </c>
      <c r="G27" s="120" t="s">
        <v>18</v>
      </c>
      <c r="H27" s="113"/>
      <c r="I27" s="113"/>
      <c r="K27" s="5">
        <f t="shared" si="5"/>
        <v>45961</v>
      </c>
      <c r="L27" s="3" t="s">
        <v>18</v>
      </c>
    </row>
    <row r="28" spans="1:12" ht="18" customHeight="1" thickBot="1" x14ac:dyDescent="0.25">
      <c r="A28" s="25">
        <f t="shared" si="3"/>
        <v>45962</v>
      </c>
      <c r="B28" s="121" t="s">
        <v>19</v>
      </c>
      <c r="C28" s="115"/>
      <c r="D28" s="147"/>
      <c r="E28" s="27"/>
      <c r="F28" s="25" t="b">
        <f t="shared" si="4"/>
        <v>0</v>
      </c>
      <c r="G28" s="121" t="s">
        <v>19</v>
      </c>
      <c r="H28" s="116"/>
      <c r="I28" s="116"/>
      <c r="K28" s="5">
        <f t="shared" si="5"/>
        <v>45962</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45963</v>
      </c>
      <c r="B30" s="119" t="s">
        <v>13</v>
      </c>
      <c r="C30" s="110"/>
      <c r="D30" s="148"/>
      <c r="E30" s="27"/>
      <c r="F30" s="13" t="s">
        <v>29</v>
      </c>
      <c r="G30" s="26"/>
      <c r="H30" s="28">
        <f>(C21+C29+C37+H21+H29)-C13</f>
        <v>0</v>
      </c>
      <c r="I30" s="28">
        <f>D21+D29+D37+I21+I29</f>
        <v>0</v>
      </c>
      <c r="K30" s="5">
        <f>IF(K28=0,"",IF(K28&lt;$G$9,K28+1,IF(K28=$G$9,"")))</f>
        <v>45963</v>
      </c>
      <c r="L30" s="3" t="s">
        <v>13</v>
      </c>
    </row>
    <row r="31" spans="1:12" ht="18" customHeight="1" thickTop="1" x14ac:dyDescent="0.2">
      <c r="A31" s="24">
        <f t="shared" si="6"/>
        <v>45964</v>
      </c>
      <c r="B31" s="120" t="s">
        <v>14</v>
      </c>
      <c r="C31" s="112"/>
      <c r="D31" s="146"/>
      <c r="E31" s="27"/>
      <c r="F31" s="191" t="s">
        <v>32</v>
      </c>
      <c r="G31" s="192"/>
      <c r="H31" s="192"/>
      <c r="I31" s="193"/>
      <c r="K31" s="5">
        <f>IF(K30=0,"",IF(K30&lt;$G$9,K30+1,IF(K30=$G$9,"")))</f>
        <v>45964</v>
      </c>
      <c r="L31" s="3" t="s">
        <v>14</v>
      </c>
    </row>
    <row r="32" spans="1:12" ht="18" customHeight="1" x14ac:dyDescent="0.2">
      <c r="A32" s="24" t="str">
        <f t="shared" si="6"/>
        <v/>
      </c>
      <c r="B32" s="120" t="s">
        <v>15</v>
      </c>
      <c r="C32" s="113"/>
      <c r="D32" s="113"/>
      <c r="E32" s="27"/>
      <c r="F32" s="194"/>
      <c r="G32" s="195"/>
      <c r="H32" s="195"/>
      <c r="I32" s="196"/>
      <c r="K32" s="5" t="str">
        <f t="shared" ref="K32:K36" si="7">IF(K31=0,"",IF(K31&lt;$G$9,K31+1,IF(K31=$G$9,"")))</f>
        <v/>
      </c>
      <c r="L32" s="3" t="s">
        <v>15</v>
      </c>
    </row>
    <row r="33" spans="1:12" ht="18" customHeight="1" x14ac:dyDescent="0.2">
      <c r="A33" s="24" t="b">
        <f t="shared" si="6"/>
        <v>0</v>
      </c>
      <c r="B33" s="120" t="s">
        <v>16</v>
      </c>
      <c r="C33" s="113"/>
      <c r="D33" s="113"/>
      <c r="E33" s="27"/>
      <c r="F33" s="194"/>
      <c r="G33" s="195"/>
      <c r="H33" s="195"/>
      <c r="I33" s="196"/>
      <c r="K33" s="5" t="b">
        <f t="shared" si="7"/>
        <v>0</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cr1s7F3ezjuNv5LxLdYb21JAl09A/1cJ+29D9qXwD8A2Ca/ZSOivOaDpWFskRMRetcIzNY0XYpsxces3xjqJA==" saltValue="KOcQpnWQRC392nZO+Eo0k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55" priority="38" operator="equal">
      <formula>FALSE</formula>
    </cfRule>
  </conditionalFormatting>
  <conditionalFormatting sqref="A14:A20">
    <cfRule type="containsText" dxfId="254" priority="21" operator="containsText" text="FALSE">
      <formula>NOT(ISERROR(SEARCH("FALSE",A14)))</formula>
    </cfRule>
  </conditionalFormatting>
  <conditionalFormatting sqref="A22">
    <cfRule type="cellIs" dxfId="253" priority="8" operator="equal">
      <formula>FALSE</formula>
    </cfRule>
  </conditionalFormatting>
  <conditionalFormatting sqref="A22:A28">
    <cfRule type="containsText" dxfId="252" priority="7" operator="containsText" text="FALSE">
      <formula>NOT(ISERROR(SEARCH("FALSE",A22)))</formula>
    </cfRule>
  </conditionalFormatting>
  <conditionalFormatting sqref="A29:A30">
    <cfRule type="cellIs" dxfId="251" priority="12" operator="equal">
      <formula>FALSE</formula>
    </cfRule>
  </conditionalFormatting>
  <conditionalFormatting sqref="A30:A36">
    <cfRule type="containsText" dxfId="250" priority="11" operator="containsText" text="FALSE">
      <formula>NOT(ISERROR(SEARCH("FALSE",A30)))</formula>
    </cfRule>
  </conditionalFormatting>
  <conditionalFormatting sqref="B22:B28">
    <cfRule type="cellIs" dxfId="249" priority="17" operator="equal">
      <formula>FALSE</formula>
    </cfRule>
  </conditionalFormatting>
  <conditionalFormatting sqref="B30:B36">
    <cfRule type="cellIs" dxfId="248" priority="9" operator="equal">
      <formula>FALSE</formula>
    </cfRule>
  </conditionalFormatting>
  <conditionalFormatting sqref="B8:D10">
    <cfRule type="cellIs" dxfId="247" priority="1" operator="equal">
      <formula>0</formula>
    </cfRule>
  </conditionalFormatting>
  <conditionalFormatting sqref="F14">
    <cfRule type="cellIs" dxfId="246" priority="20" operator="equal">
      <formula>FALSE</formula>
    </cfRule>
  </conditionalFormatting>
  <conditionalFormatting sqref="F14:F20">
    <cfRule type="containsText" dxfId="245" priority="19" operator="containsText" text="FALSE">
      <formula>NOT(ISERROR(SEARCH("FALSE",F14)))</formula>
    </cfRule>
  </conditionalFormatting>
  <conditionalFormatting sqref="F22">
    <cfRule type="cellIs" dxfId="244" priority="6" operator="equal">
      <formula>FALSE</formula>
    </cfRule>
  </conditionalFormatting>
  <conditionalFormatting sqref="F22:F28">
    <cfRule type="containsText" dxfId="243" priority="5" operator="containsText" text="FALSE">
      <formula>NOT(ISERROR(SEARCH("FALSE",F22)))</formula>
    </cfRule>
  </conditionalFormatting>
  <conditionalFormatting sqref="F29:F30">
    <cfRule type="cellIs" dxfId="242" priority="3" operator="equal">
      <formula>FALSE</formula>
    </cfRule>
  </conditionalFormatting>
  <conditionalFormatting sqref="G22:G28">
    <cfRule type="cellIs" dxfId="241" priority="15" operator="equal">
      <formula>FALSE</formula>
    </cfRule>
  </conditionalFormatting>
  <conditionalFormatting sqref="K13:L52">
    <cfRule type="cellIs" dxfId="24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J8" xr:uid="{00000000-0002-0000-0A00-000002000000}"/>
    <dataValidation allowBlank="1" showInputMessage="1" showErrorMessage="1" prompt="Enter your MSU ID into this field and it will populate to all the other time reports in this workbook." sqref="B8:D8" xr:uid="{4FA361B7-45F7-48C8-98DD-6AF545ACCC74}"/>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18" activePane="bottomLeft" state="frozen"/>
      <selection activeCell="C17" sqref="C17"/>
      <selection pane="bottomLeft" activeCell="C30" sqref="C30"/>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Schedule'!$K$18</f>
        <v>45965</v>
      </c>
      <c r="H8" s="189"/>
      <c r="I8" s="189"/>
      <c r="J8" s="34"/>
      <c r="K8" s="10" t="str">
        <f>TEXT(G8,"dddd")</f>
        <v>Tuesday</v>
      </c>
    </row>
    <row r="9" spans="1:12" ht="18" customHeight="1" thickBot="1" x14ac:dyDescent="0.25">
      <c r="A9" s="30" t="s">
        <v>5</v>
      </c>
      <c r="B9" s="190">
        <f>'June 19, 2025 - July 2, 2025'!$B$9</f>
        <v>0</v>
      </c>
      <c r="C9" s="190"/>
      <c r="D9" s="190"/>
      <c r="E9" s="4"/>
      <c r="F9" s="30" t="s">
        <v>6</v>
      </c>
      <c r="G9" s="184">
        <f>'Payroll Schedule'!$L$18</f>
        <v>45977</v>
      </c>
      <c r="H9" s="184"/>
      <c r="I9" s="184"/>
      <c r="J9" s="35"/>
    </row>
    <row r="10" spans="1:12" ht="18" customHeight="1" thickBot="1" x14ac:dyDescent="0.25">
      <c r="A10" s="30" t="s">
        <v>7</v>
      </c>
      <c r="B10" s="190">
        <f>'June 19, 2025 - July 2, 2025'!$B$10</f>
        <v>0</v>
      </c>
      <c r="C10" s="190"/>
      <c r="D10" s="190"/>
      <c r="E10" s="4"/>
      <c r="F10" s="30" t="s">
        <v>8</v>
      </c>
      <c r="G10" s="185">
        <f>'Payroll Schedule'!$B$18</f>
        <v>22</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'Oct 22, 2025 - Nov 3,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45965</v>
      </c>
      <c r="B16" s="111" t="s">
        <v>15</v>
      </c>
      <c r="C16" s="112"/>
      <c r="D16" s="113"/>
      <c r="E16" s="27"/>
      <c r="F16" s="24" t="b">
        <f t="shared" si="1"/>
        <v>0</v>
      </c>
      <c r="G16" s="111" t="s">
        <v>15</v>
      </c>
      <c r="H16" s="113"/>
      <c r="I16" s="113"/>
      <c r="K16" s="5">
        <f t="shared" si="2"/>
        <v>45965</v>
      </c>
      <c r="L16" s="3" t="s">
        <v>15</v>
      </c>
    </row>
    <row r="17" spans="1:12" ht="18" customHeight="1" x14ac:dyDescent="0.2">
      <c r="A17" s="24">
        <f t="shared" si="0"/>
        <v>45966</v>
      </c>
      <c r="B17" s="111" t="s">
        <v>16</v>
      </c>
      <c r="C17" s="112"/>
      <c r="D17" s="146"/>
      <c r="E17" s="27"/>
      <c r="F17" s="24" t="b">
        <f t="shared" si="1"/>
        <v>0</v>
      </c>
      <c r="G17" s="111" t="s">
        <v>16</v>
      </c>
      <c r="H17" s="113"/>
      <c r="I17" s="113"/>
      <c r="K17" s="5">
        <f t="shared" si="2"/>
        <v>45966</v>
      </c>
      <c r="L17" s="3" t="s">
        <v>16</v>
      </c>
    </row>
    <row r="18" spans="1:12" ht="18" customHeight="1" x14ac:dyDescent="0.2">
      <c r="A18" s="24">
        <f t="shared" si="0"/>
        <v>45967</v>
      </c>
      <c r="B18" s="111" t="s">
        <v>17</v>
      </c>
      <c r="C18" s="112"/>
      <c r="D18" s="146"/>
      <c r="E18" s="27"/>
      <c r="F18" s="24" t="b">
        <f t="shared" si="1"/>
        <v>0</v>
      </c>
      <c r="G18" s="111" t="s">
        <v>17</v>
      </c>
      <c r="H18" s="113"/>
      <c r="I18" s="113"/>
      <c r="K18" s="5">
        <f t="shared" si="2"/>
        <v>45967</v>
      </c>
      <c r="L18" s="3" t="s">
        <v>17</v>
      </c>
    </row>
    <row r="19" spans="1:12" ht="18" customHeight="1" x14ac:dyDescent="0.2">
      <c r="A19" s="24">
        <f t="shared" si="0"/>
        <v>45968</v>
      </c>
      <c r="B19" s="111" t="s">
        <v>18</v>
      </c>
      <c r="C19" s="112"/>
      <c r="D19" s="146"/>
      <c r="E19" s="27"/>
      <c r="F19" s="24" t="b">
        <f t="shared" si="1"/>
        <v>0</v>
      </c>
      <c r="G19" s="111" t="s">
        <v>18</v>
      </c>
      <c r="H19" s="113"/>
      <c r="I19" s="113"/>
      <c r="K19" s="5">
        <f t="shared" si="2"/>
        <v>45968</v>
      </c>
      <c r="L19" s="3" t="s">
        <v>18</v>
      </c>
    </row>
    <row r="20" spans="1:12" ht="18" customHeight="1" thickBot="1" x14ac:dyDescent="0.25">
      <c r="A20" s="25">
        <f t="shared" si="0"/>
        <v>45969</v>
      </c>
      <c r="B20" s="114" t="s">
        <v>19</v>
      </c>
      <c r="C20" s="115"/>
      <c r="D20" s="147"/>
      <c r="E20" s="27"/>
      <c r="F20" s="25" t="b">
        <f t="shared" si="1"/>
        <v>0</v>
      </c>
      <c r="G20" s="114" t="s">
        <v>19</v>
      </c>
      <c r="H20" s="116"/>
      <c r="I20" s="116"/>
      <c r="K20" s="5">
        <f t="shared" si="2"/>
        <v>45969</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45970</v>
      </c>
      <c r="B22" s="119" t="s">
        <v>13</v>
      </c>
      <c r="C22" s="110"/>
      <c r="D22" s="148"/>
      <c r="E22" s="27"/>
      <c r="F22" s="106" t="b">
        <f t="shared" ref="F22:F28" si="4">K46</f>
        <v>0</v>
      </c>
      <c r="G22" s="119" t="s">
        <v>13</v>
      </c>
      <c r="H22" s="108"/>
      <c r="I22" s="108"/>
      <c r="K22" s="5">
        <f>IF(K20=0,"",IF(K20&lt;$G$9,K20+1,IF(K20=$G$9,"")))</f>
        <v>45970</v>
      </c>
      <c r="L22" s="3" t="s">
        <v>13</v>
      </c>
    </row>
    <row r="23" spans="1:12" ht="18" customHeight="1" x14ac:dyDescent="0.2">
      <c r="A23" s="24">
        <f t="shared" si="3"/>
        <v>45971</v>
      </c>
      <c r="B23" s="120" t="s">
        <v>14</v>
      </c>
      <c r="C23" s="112"/>
      <c r="D23" s="146"/>
      <c r="E23" s="27"/>
      <c r="F23" s="24" t="b">
        <f t="shared" si="4"/>
        <v>0</v>
      </c>
      <c r="G23" s="120" t="s">
        <v>14</v>
      </c>
      <c r="H23" s="113"/>
      <c r="I23" s="113"/>
      <c r="K23" s="5">
        <f>IF(K22=0,"",IF(K22&lt;$G$9,K22+1,IF(K22=$G$9,"")))</f>
        <v>45971</v>
      </c>
      <c r="L23" s="3" t="s">
        <v>14</v>
      </c>
    </row>
    <row r="24" spans="1:12" ht="18" customHeight="1" x14ac:dyDescent="0.2">
      <c r="A24" s="24">
        <f t="shared" si="3"/>
        <v>45972</v>
      </c>
      <c r="B24" s="120" t="s">
        <v>15</v>
      </c>
      <c r="C24" s="112"/>
      <c r="D24" s="146"/>
      <c r="E24" s="27"/>
      <c r="F24" s="24" t="b">
        <f t="shared" si="4"/>
        <v>0</v>
      </c>
      <c r="G24" s="120" t="s">
        <v>15</v>
      </c>
      <c r="H24" s="113"/>
      <c r="I24" s="113"/>
      <c r="K24" s="5">
        <f t="shared" ref="K24:K28" si="5">IF(K23=0,"",IF(K23&lt;$G$9,K23+1,IF(K23=$G$9,"")))</f>
        <v>45972</v>
      </c>
      <c r="L24" s="3" t="s">
        <v>15</v>
      </c>
    </row>
    <row r="25" spans="1:12" ht="18" customHeight="1" x14ac:dyDescent="0.2">
      <c r="A25" s="24">
        <f t="shared" si="3"/>
        <v>45973</v>
      </c>
      <c r="B25" s="120" t="s">
        <v>16</v>
      </c>
      <c r="C25" s="112"/>
      <c r="D25" s="146"/>
      <c r="E25" s="27"/>
      <c r="F25" s="24" t="b">
        <f t="shared" si="4"/>
        <v>0</v>
      </c>
      <c r="G25" s="120" t="s">
        <v>16</v>
      </c>
      <c r="H25" s="113"/>
      <c r="I25" s="113"/>
      <c r="K25" s="5">
        <f t="shared" si="5"/>
        <v>45973</v>
      </c>
      <c r="L25" s="3" t="s">
        <v>16</v>
      </c>
    </row>
    <row r="26" spans="1:12" ht="18" customHeight="1" x14ac:dyDescent="0.2">
      <c r="A26" s="24">
        <f t="shared" si="3"/>
        <v>45974</v>
      </c>
      <c r="B26" s="120" t="s">
        <v>17</v>
      </c>
      <c r="C26" s="112"/>
      <c r="D26" s="146"/>
      <c r="E26" s="27"/>
      <c r="F26" s="24" t="b">
        <f t="shared" si="4"/>
        <v>0</v>
      </c>
      <c r="G26" s="120" t="s">
        <v>17</v>
      </c>
      <c r="H26" s="113"/>
      <c r="I26" s="113"/>
      <c r="K26" s="5">
        <f t="shared" si="5"/>
        <v>45974</v>
      </c>
      <c r="L26" s="3" t="s">
        <v>17</v>
      </c>
    </row>
    <row r="27" spans="1:12" ht="18" customHeight="1" x14ac:dyDescent="0.2">
      <c r="A27" s="24">
        <f t="shared" si="3"/>
        <v>45975</v>
      </c>
      <c r="B27" s="120" t="s">
        <v>18</v>
      </c>
      <c r="C27" s="112"/>
      <c r="D27" s="146"/>
      <c r="E27" s="27"/>
      <c r="F27" s="24" t="b">
        <f t="shared" si="4"/>
        <v>0</v>
      </c>
      <c r="G27" s="120" t="s">
        <v>18</v>
      </c>
      <c r="H27" s="113"/>
      <c r="I27" s="113"/>
      <c r="K27" s="5">
        <f t="shared" si="5"/>
        <v>45975</v>
      </c>
      <c r="L27" s="3" t="s">
        <v>18</v>
      </c>
    </row>
    <row r="28" spans="1:12" ht="18" customHeight="1" thickBot="1" x14ac:dyDescent="0.25">
      <c r="A28" s="25">
        <f t="shared" si="3"/>
        <v>45976</v>
      </c>
      <c r="B28" s="121" t="s">
        <v>19</v>
      </c>
      <c r="C28" s="115"/>
      <c r="D28" s="147"/>
      <c r="E28" s="27"/>
      <c r="F28" s="25" t="b">
        <f t="shared" si="4"/>
        <v>0</v>
      </c>
      <c r="G28" s="121" t="s">
        <v>19</v>
      </c>
      <c r="H28" s="116"/>
      <c r="I28" s="116"/>
      <c r="K28" s="5">
        <f t="shared" si="5"/>
        <v>45976</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45977</v>
      </c>
      <c r="B30" s="119" t="s">
        <v>13</v>
      </c>
      <c r="C30" s="110"/>
      <c r="D30" s="148"/>
      <c r="E30" s="27"/>
      <c r="F30" s="13" t="s">
        <v>29</v>
      </c>
      <c r="G30" s="26"/>
      <c r="H30" s="28">
        <f>(C21+C29+C37+H21+H29)-C13</f>
        <v>0</v>
      </c>
      <c r="I30" s="28">
        <f>D21+D29+D37+I21+I29</f>
        <v>0</v>
      </c>
      <c r="K30" s="5">
        <f>IF(K28=0,"",IF(K28&lt;$G$9,K28+1,IF(K28=$G$9,"")))</f>
        <v>45977</v>
      </c>
      <c r="L30" s="3" t="s">
        <v>13</v>
      </c>
    </row>
    <row r="31" spans="1:12" ht="18" customHeight="1" thickTop="1" x14ac:dyDescent="0.2">
      <c r="A31" s="24" t="str">
        <f t="shared" si="6"/>
        <v/>
      </c>
      <c r="B31" s="120" t="s">
        <v>14</v>
      </c>
      <c r="C31" s="113"/>
      <c r="D31" s="113"/>
      <c r="E31" s="27"/>
      <c r="F31" s="191" t="s">
        <v>32</v>
      </c>
      <c r="G31" s="192"/>
      <c r="H31" s="192"/>
      <c r="I31" s="193"/>
      <c r="K31" s="5" t="str">
        <f>IF(K30=0,"",IF(K30&lt;$G$9,K30+1,IF(K30=$G$9,"")))</f>
        <v/>
      </c>
      <c r="L31" s="3" t="s">
        <v>14</v>
      </c>
    </row>
    <row r="32" spans="1:12" ht="18" customHeight="1" x14ac:dyDescent="0.2">
      <c r="A32" s="24" t="b">
        <f t="shared" si="6"/>
        <v>0</v>
      </c>
      <c r="B32" s="120" t="s">
        <v>15</v>
      </c>
      <c r="C32" s="113"/>
      <c r="D32" s="113"/>
      <c r="E32" s="27"/>
      <c r="F32" s="194"/>
      <c r="G32" s="195"/>
      <c r="H32" s="195"/>
      <c r="I32" s="196"/>
      <c r="K32" s="5" t="b">
        <f t="shared" ref="K32:K36" si="7">IF(K31=0,"",IF(K31&lt;$G$9,K31+1,IF(K31=$G$9,"")))</f>
        <v>0</v>
      </c>
      <c r="L32" s="3" t="s">
        <v>15</v>
      </c>
    </row>
    <row r="33" spans="1:12" ht="18" customHeight="1" x14ac:dyDescent="0.2">
      <c r="A33" s="24" t="b">
        <f t="shared" si="6"/>
        <v>0</v>
      </c>
      <c r="B33" s="120" t="s">
        <v>16</v>
      </c>
      <c r="C33" s="113"/>
      <c r="D33" s="113"/>
      <c r="E33" s="27"/>
      <c r="F33" s="194"/>
      <c r="G33" s="195"/>
      <c r="H33" s="195"/>
      <c r="I33" s="196"/>
      <c r="K33" s="5" t="b">
        <f t="shared" si="7"/>
        <v>0</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UnyrqF3Q8af6QFM29jU85u4Af3HbWEf2LP2MY8lRs2RMpfM/Yhbi2IJ4QaE26FcBK6wqoRncINS20LKOOtNhgA==" saltValue="qmZCF1euNwmAG+Ni1XznQ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39" priority="38" operator="equal">
      <formula>FALSE</formula>
    </cfRule>
  </conditionalFormatting>
  <conditionalFormatting sqref="A14:A20">
    <cfRule type="containsText" dxfId="238" priority="21" operator="containsText" text="FALSE">
      <formula>NOT(ISERROR(SEARCH("FALSE",A14)))</formula>
    </cfRule>
  </conditionalFormatting>
  <conditionalFormatting sqref="A22">
    <cfRule type="cellIs" dxfId="237" priority="8" operator="equal">
      <formula>FALSE</formula>
    </cfRule>
  </conditionalFormatting>
  <conditionalFormatting sqref="A22:A28">
    <cfRule type="containsText" dxfId="236" priority="7" operator="containsText" text="FALSE">
      <formula>NOT(ISERROR(SEARCH("FALSE",A22)))</formula>
    </cfRule>
  </conditionalFormatting>
  <conditionalFormatting sqref="A29:A30">
    <cfRule type="cellIs" dxfId="235" priority="12" operator="equal">
      <formula>FALSE</formula>
    </cfRule>
  </conditionalFormatting>
  <conditionalFormatting sqref="A30:A36">
    <cfRule type="containsText" dxfId="234" priority="11" operator="containsText" text="FALSE">
      <formula>NOT(ISERROR(SEARCH("FALSE",A30)))</formula>
    </cfRule>
  </conditionalFormatting>
  <conditionalFormatting sqref="B22:B28">
    <cfRule type="cellIs" dxfId="233" priority="17" operator="equal">
      <formula>FALSE</formula>
    </cfRule>
  </conditionalFormatting>
  <conditionalFormatting sqref="B30:B36">
    <cfRule type="cellIs" dxfId="232" priority="9" operator="equal">
      <formula>FALSE</formula>
    </cfRule>
  </conditionalFormatting>
  <conditionalFormatting sqref="B8:D10">
    <cfRule type="cellIs" dxfId="231" priority="1" operator="equal">
      <formula>0</formula>
    </cfRule>
  </conditionalFormatting>
  <conditionalFormatting sqref="F14">
    <cfRule type="cellIs" dxfId="230" priority="20" operator="equal">
      <formula>FALSE</formula>
    </cfRule>
  </conditionalFormatting>
  <conditionalFormatting sqref="F14:F20">
    <cfRule type="containsText" dxfId="229" priority="19" operator="containsText" text="FALSE">
      <formula>NOT(ISERROR(SEARCH("FALSE",F14)))</formula>
    </cfRule>
  </conditionalFormatting>
  <conditionalFormatting sqref="F22">
    <cfRule type="cellIs" dxfId="228" priority="6" operator="equal">
      <formula>FALSE</formula>
    </cfRule>
  </conditionalFormatting>
  <conditionalFormatting sqref="F22:F28">
    <cfRule type="containsText" dxfId="227" priority="5" operator="containsText" text="FALSE">
      <formula>NOT(ISERROR(SEARCH("FALSE",F22)))</formula>
    </cfRule>
  </conditionalFormatting>
  <conditionalFormatting sqref="F29:F30">
    <cfRule type="cellIs" dxfId="226" priority="3" operator="equal">
      <formula>FALSE</formula>
    </cfRule>
  </conditionalFormatting>
  <conditionalFormatting sqref="G22:G28">
    <cfRule type="cellIs" dxfId="225" priority="15" operator="equal">
      <formula>FALSE</formula>
    </cfRule>
  </conditionalFormatting>
  <conditionalFormatting sqref="K13:L52">
    <cfRule type="cellIs" dxfId="22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 allowBlank="1" showInputMessage="1" showErrorMessage="1" prompt="Enter your MSU ID into this field and it will populate to all the other time reports in this workbook." sqref="B8:D8" xr:uid="{189A1B62-BEB9-437E-B413-F6EF17811039}"/>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20" activePane="bottomLeft" state="frozen"/>
      <selection activeCell="C17" sqref="C17"/>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Schedule'!$K$20</f>
        <v>45978</v>
      </c>
      <c r="H8" s="189"/>
      <c r="I8" s="189"/>
      <c r="J8" s="34"/>
      <c r="K8" s="10" t="str">
        <f>TEXT(G8,"dddd")</f>
        <v>Monday</v>
      </c>
    </row>
    <row r="9" spans="1:12" ht="18" customHeight="1" thickBot="1" x14ac:dyDescent="0.25">
      <c r="A9" s="30" t="s">
        <v>5</v>
      </c>
      <c r="B9" s="190">
        <f>'June 19, 2025 - July 2, 2025'!$B$9</f>
        <v>0</v>
      </c>
      <c r="C9" s="190"/>
      <c r="D9" s="190"/>
      <c r="E9" s="4"/>
      <c r="F9" s="30" t="s">
        <v>6</v>
      </c>
      <c r="G9" s="184">
        <f>'Payroll Schedule'!$L$20</f>
        <v>45993</v>
      </c>
      <c r="H9" s="184"/>
      <c r="I9" s="184"/>
      <c r="J9" s="35"/>
    </row>
    <row r="10" spans="1:12" ht="18" customHeight="1" thickBot="1" x14ac:dyDescent="0.25">
      <c r="A10" s="30" t="s">
        <v>7</v>
      </c>
      <c r="B10" s="190">
        <f>'June 19, 2025 - July 2, 2025'!$B$10</f>
        <v>0</v>
      </c>
      <c r="C10" s="190"/>
      <c r="D10" s="190"/>
      <c r="E10" s="4"/>
      <c r="F10" s="30" t="s">
        <v>8</v>
      </c>
      <c r="G10" s="185">
        <f>'Payroll Schedule'!$B$20</f>
        <v>23</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'Nov 4, 2025 - Nov 16,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45978</v>
      </c>
      <c r="B15" s="111" t="s">
        <v>14</v>
      </c>
      <c r="C15" s="112"/>
      <c r="D15" s="146"/>
      <c r="E15" s="27"/>
      <c r="F15" s="24" t="b">
        <f t="shared" si="1"/>
        <v>0</v>
      </c>
      <c r="G15" s="111" t="s">
        <v>14</v>
      </c>
      <c r="H15" s="113"/>
      <c r="I15" s="113"/>
      <c r="K15" s="5">
        <f t="shared" si="2"/>
        <v>45978</v>
      </c>
      <c r="L15" s="3" t="s">
        <v>14</v>
      </c>
    </row>
    <row r="16" spans="1:12" ht="18" customHeight="1" x14ac:dyDescent="0.2">
      <c r="A16" s="24">
        <f t="shared" si="0"/>
        <v>45979</v>
      </c>
      <c r="B16" s="111" t="s">
        <v>15</v>
      </c>
      <c r="C16" s="112"/>
      <c r="D16" s="146"/>
      <c r="E16" s="27"/>
      <c r="F16" s="24" t="b">
        <f t="shared" si="1"/>
        <v>0</v>
      </c>
      <c r="G16" s="111" t="s">
        <v>15</v>
      </c>
      <c r="H16" s="113"/>
      <c r="I16" s="113"/>
      <c r="K16" s="5">
        <f t="shared" si="2"/>
        <v>45979</v>
      </c>
      <c r="L16" s="3" t="s">
        <v>15</v>
      </c>
    </row>
    <row r="17" spans="1:12" ht="18" customHeight="1" x14ac:dyDescent="0.2">
      <c r="A17" s="24">
        <f t="shared" si="0"/>
        <v>45980</v>
      </c>
      <c r="B17" s="111" t="s">
        <v>16</v>
      </c>
      <c r="C17" s="112"/>
      <c r="D17" s="146"/>
      <c r="E17" s="27"/>
      <c r="F17" s="24" t="b">
        <f t="shared" si="1"/>
        <v>0</v>
      </c>
      <c r="G17" s="111" t="s">
        <v>16</v>
      </c>
      <c r="H17" s="113"/>
      <c r="I17" s="113"/>
      <c r="K17" s="5">
        <f t="shared" si="2"/>
        <v>45980</v>
      </c>
      <c r="L17" s="3" t="s">
        <v>16</v>
      </c>
    </row>
    <row r="18" spans="1:12" ht="18" customHeight="1" x14ac:dyDescent="0.2">
      <c r="A18" s="24">
        <f t="shared" si="0"/>
        <v>45981</v>
      </c>
      <c r="B18" s="111" t="s">
        <v>17</v>
      </c>
      <c r="C18" s="112"/>
      <c r="D18" s="146"/>
      <c r="E18" s="27"/>
      <c r="F18" s="24" t="b">
        <f t="shared" si="1"/>
        <v>0</v>
      </c>
      <c r="G18" s="111" t="s">
        <v>17</v>
      </c>
      <c r="H18" s="113"/>
      <c r="I18" s="113"/>
      <c r="K18" s="5">
        <f t="shared" si="2"/>
        <v>45981</v>
      </c>
      <c r="L18" s="3" t="s">
        <v>17</v>
      </c>
    </row>
    <row r="19" spans="1:12" ht="18" customHeight="1" x14ac:dyDescent="0.2">
      <c r="A19" s="24">
        <f t="shared" si="0"/>
        <v>45982</v>
      </c>
      <c r="B19" s="111" t="s">
        <v>18</v>
      </c>
      <c r="C19" s="112"/>
      <c r="D19" s="146"/>
      <c r="E19" s="27"/>
      <c r="F19" s="24" t="b">
        <f t="shared" si="1"/>
        <v>0</v>
      </c>
      <c r="G19" s="111" t="s">
        <v>18</v>
      </c>
      <c r="H19" s="113"/>
      <c r="I19" s="113"/>
      <c r="K19" s="5">
        <f t="shared" si="2"/>
        <v>45982</v>
      </c>
      <c r="L19" s="3" t="s">
        <v>18</v>
      </c>
    </row>
    <row r="20" spans="1:12" ht="18" customHeight="1" thickBot="1" x14ac:dyDescent="0.25">
      <c r="A20" s="25">
        <f t="shared" si="0"/>
        <v>45983</v>
      </c>
      <c r="B20" s="114" t="s">
        <v>19</v>
      </c>
      <c r="C20" s="115"/>
      <c r="D20" s="147"/>
      <c r="E20" s="27"/>
      <c r="F20" s="25" t="b">
        <f t="shared" si="1"/>
        <v>0</v>
      </c>
      <c r="G20" s="114" t="s">
        <v>19</v>
      </c>
      <c r="H20" s="116"/>
      <c r="I20" s="116"/>
      <c r="K20" s="5">
        <f t="shared" si="2"/>
        <v>45983</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45984</v>
      </c>
      <c r="B22" s="119" t="s">
        <v>13</v>
      </c>
      <c r="C22" s="110"/>
      <c r="D22" s="148"/>
      <c r="E22" s="27"/>
      <c r="F22" s="106" t="b">
        <f t="shared" ref="F22:F28" si="4">K46</f>
        <v>0</v>
      </c>
      <c r="G22" s="119" t="s">
        <v>13</v>
      </c>
      <c r="H22" s="108"/>
      <c r="I22" s="108"/>
      <c r="K22" s="5">
        <f>IF(K20=0,"",IF(K20&lt;$G$9,K20+1,IF(K20=$G$9,"")))</f>
        <v>45984</v>
      </c>
      <c r="L22" s="3" t="s">
        <v>13</v>
      </c>
    </row>
    <row r="23" spans="1:12" ht="18" customHeight="1" x14ac:dyDescent="0.2">
      <c r="A23" s="24">
        <f t="shared" si="3"/>
        <v>45985</v>
      </c>
      <c r="B23" s="120" t="s">
        <v>14</v>
      </c>
      <c r="C23" s="112"/>
      <c r="D23" s="146"/>
      <c r="E23" s="27"/>
      <c r="F23" s="24" t="b">
        <f t="shared" si="4"/>
        <v>0</v>
      </c>
      <c r="G23" s="120" t="s">
        <v>14</v>
      </c>
      <c r="H23" s="113"/>
      <c r="I23" s="113"/>
      <c r="K23" s="5">
        <f>IF(K22=0,"",IF(K22&lt;$G$9,K22+1,IF(K22=$G$9,"")))</f>
        <v>45985</v>
      </c>
      <c r="L23" s="3" t="s">
        <v>14</v>
      </c>
    </row>
    <row r="24" spans="1:12" ht="18" customHeight="1" x14ac:dyDescent="0.2">
      <c r="A24" s="24">
        <f t="shared" si="3"/>
        <v>45986</v>
      </c>
      <c r="B24" s="120" t="s">
        <v>15</v>
      </c>
      <c r="C24" s="112"/>
      <c r="D24" s="146"/>
      <c r="E24" s="27"/>
      <c r="F24" s="24" t="b">
        <f t="shared" si="4"/>
        <v>0</v>
      </c>
      <c r="G24" s="120" t="s">
        <v>15</v>
      </c>
      <c r="H24" s="113"/>
      <c r="I24" s="113"/>
      <c r="K24" s="5">
        <f t="shared" ref="K24:K28" si="5">IF(K23=0,"",IF(K23&lt;$G$9,K23+1,IF(K23=$G$9,"")))</f>
        <v>45986</v>
      </c>
      <c r="L24" s="3" t="s">
        <v>15</v>
      </c>
    </row>
    <row r="25" spans="1:12" ht="18" customHeight="1" x14ac:dyDescent="0.2">
      <c r="A25" s="24">
        <f t="shared" si="3"/>
        <v>45987</v>
      </c>
      <c r="B25" s="120" t="s">
        <v>16</v>
      </c>
      <c r="C25" s="112"/>
      <c r="D25" s="146"/>
      <c r="E25" s="27"/>
      <c r="F25" s="24" t="b">
        <f t="shared" si="4"/>
        <v>0</v>
      </c>
      <c r="G25" s="120" t="s">
        <v>16</v>
      </c>
      <c r="H25" s="113"/>
      <c r="I25" s="113"/>
      <c r="K25" s="5">
        <f t="shared" si="5"/>
        <v>45987</v>
      </c>
      <c r="L25" s="3" t="s">
        <v>16</v>
      </c>
    </row>
    <row r="26" spans="1:12" ht="18" customHeight="1" x14ac:dyDescent="0.2">
      <c r="A26" s="24">
        <f t="shared" si="3"/>
        <v>45988</v>
      </c>
      <c r="B26" s="120" t="s">
        <v>17</v>
      </c>
      <c r="C26" s="112"/>
      <c r="D26" s="146"/>
      <c r="E26" s="27"/>
      <c r="F26" s="24" t="b">
        <f t="shared" si="4"/>
        <v>0</v>
      </c>
      <c r="G26" s="120" t="s">
        <v>17</v>
      </c>
      <c r="H26" s="113"/>
      <c r="I26" s="113"/>
      <c r="K26" s="5">
        <f t="shared" si="5"/>
        <v>45988</v>
      </c>
      <c r="L26" s="3" t="s">
        <v>17</v>
      </c>
    </row>
    <row r="27" spans="1:12" ht="18" customHeight="1" x14ac:dyDescent="0.2">
      <c r="A27" s="24">
        <f t="shared" si="3"/>
        <v>45989</v>
      </c>
      <c r="B27" s="120" t="s">
        <v>18</v>
      </c>
      <c r="C27" s="112"/>
      <c r="D27" s="146"/>
      <c r="E27" s="27"/>
      <c r="F27" s="24" t="b">
        <f t="shared" si="4"/>
        <v>0</v>
      </c>
      <c r="G27" s="120" t="s">
        <v>18</v>
      </c>
      <c r="H27" s="113"/>
      <c r="I27" s="113"/>
      <c r="K27" s="5">
        <f t="shared" si="5"/>
        <v>45989</v>
      </c>
      <c r="L27" s="3" t="s">
        <v>18</v>
      </c>
    </row>
    <row r="28" spans="1:12" ht="18" customHeight="1" thickBot="1" x14ac:dyDescent="0.25">
      <c r="A28" s="25">
        <f t="shared" si="3"/>
        <v>45990</v>
      </c>
      <c r="B28" s="121" t="s">
        <v>19</v>
      </c>
      <c r="C28" s="115"/>
      <c r="D28" s="147"/>
      <c r="E28" s="27"/>
      <c r="F28" s="25" t="b">
        <f t="shared" si="4"/>
        <v>0</v>
      </c>
      <c r="G28" s="121" t="s">
        <v>19</v>
      </c>
      <c r="H28" s="116"/>
      <c r="I28" s="116"/>
      <c r="K28" s="5">
        <f t="shared" si="5"/>
        <v>45990</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45991</v>
      </c>
      <c r="B30" s="119" t="s">
        <v>13</v>
      </c>
      <c r="C30" s="110"/>
      <c r="D30" s="148"/>
      <c r="E30" s="27"/>
      <c r="F30" s="13" t="s">
        <v>29</v>
      </c>
      <c r="G30" s="26"/>
      <c r="H30" s="28">
        <f>(C21+C29+C37+H21+H29)-C13</f>
        <v>0</v>
      </c>
      <c r="I30" s="28">
        <f>D21+D29+D37+I21+I29</f>
        <v>0</v>
      </c>
      <c r="K30" s="5">
        <f>IF(K28=0,"",IF(K28&lt;$G$9,K28+1,IF(K28=$G$9,"")))</f>
        <v>45991</v>
      </c>
      <c r="L30" s="3" t="s">
        <v>13</v>
      </c>
    </row>
    <row r="31" spans="1:12" ht="18" customHeight="1" thickTop="1" x14ac:dyDescent="0.2">
      <c r="A31" s="24">
        <f t="shared" si="6"/>
        <v>45992</v>
      </c>
      <c r="B31" s="120" t="s">
        <v>14</v>
      </c>
      <c r="C31" s="112"/>
      <c r="D31" s="146"/>
      <c r="E31" s="27"/>
      <c r="F31" s="191" t="s">
        <v>32</v>
      </c>
      <c r="G31" s="192"/>
      <c r="H31" s="192"/>
      <c r="I31" s="193"/>
      <c r="K31" s="5">
        <f>IF(K30=0,"",IF(K30&lt;$G$9,K30+1,IF(K30=$G$9,"")))</f>
        <v>45992</v>
      </c>
      <c r="L31" s="3" t="s">
        <v>14</v>
      </c>
    </row>
    <row r="32" spans="1:12" ht="18" customHeight="1" x14ac:dyDescent="0.2">
      <c r="A32" s="24">
        <f t="shared" si="6"/>
        <v>45993</v>
      </c>
      <c r="B32" s="120" t="s">
        <v>15</v>
      </c>
      <c r="C32" s="112"/>
      <c r="D32" s="113"/>
      <c r="E32" s="27"/>
      <c r="F32" s="194"/>
      <c r="G32" s="195"/>
      <c r="H32" s="195"/>
      <c r="I32" s="196"/>
      <c r="K32" s="5">
        <f t="shared" ref="K32:K36" si="7">IF(K31=0,"",IF(K31&lt;$G$9,K31+1,IF(K31=$G$9,"")))</f>
        <v>45993</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0jJv68cQ2c5ng7wBON204oC4J/l3uIxHR6lzvoxvDkyOesABQ3vDXHRr9gwReEEW7ZEkjvgIKxFk1CUc+jqWcw==" saltValue="h8kM52QoSiQR/woJQTsW4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23" priority="38" operator="equal">
      <formula>FALSE</formula>
    </cfRule>
  </conditionalFormatting>
  <conditionalFormatting sqref="A14:A20">
    <cfRule type="containsText" dxfId="222" priority="21" operator="containsText" text="FALSE">
      <formula>NOT(ISERROR(SEARCH("FALSE",A14)))</formula>
    </cfRule>
  </conditionalFormatting>
  <conditionalFormatting sqref="A22">
    <cfRule type="cellIs" dxfId="221" priority="8" operator="equal">
      <formula>FALSE</formula>
    </cfRule>
  </conditionalFormatting>
  <conditionalFormatting sqref="A22:A28">
    <cfRule type="containsText" dxfId="220" priority="7" operator="containsText" text="FALSE">
      <formula>NOT(ISERROR(SEARCH("FALSE",A22)))</formula>
    </cfRule>
  </conditionalFormatting>
  <conditionalFormatting sqref="A29:A30">
    <cfRule type="cellIs" dxfId="219" priority="12" operator="equal">
      <formula>FALSE</formula>
    </cfRule>
  </conditionalFormatting>
  <conditionalFormatting sqref="A30:A36">
    <cfRule type="containsText" dxfId="218" priority="11" operator="containsText" text="FALSE">
      <formula>NOT(ISERROR(SEARCH("FALSE",A30)))</formula>
    </cfRule>
  </conditionalFormatting>
  <conditionalFormatting sqref="B22:B28">
    <cfRule type="cellIs" dxfId="217" priority="17" operator="equal">
      <formula>FALSE</formula>
    </cfRule>
  </conditionalFormatting>
  <conditionalFormatting sqref="B30:B36">
    <cfRule type="cellIs" dxfId="216" priority="9" operator="equal">
      <formula>FALSE</formula>
    </cfRule>
  </conditionalFormatting>
  <conditionalFormatting sqref="B8:D10">
    <cfRule type="cellIs" dxfId="215" priority="1" operator="equal">
      <formula>0</formula>
    </cfRule>
  </conditionalFormatting>
  <conditionalFormatting sqref="F14">
    <cfRule type="cellIs" dxfId="214" priority="20" operator="equal">
      <formula>FALSE</formula>
    </cfRule>
  </conditionalFormatting>
  <conditionalFormatting sqref="F14:F20">
    <cfRule type="containsText" dxfId="213" priority="19" operator="containsText" text="FALSE">
      <formula>NOT(ISERROR(SEARCH("FALSE",F14)))</formula>
    </cfRule>
  </conditionalFormatting>
  <conditionalFormatting sqref="F22">
    <cfRule type="cellIs" dxfId="212" priority="6" operator="equal">
      <formula>FALSE</formula>
    </cfRule>
  </conditionalFormatting>
  <conditionalFormatting sqref="F22:F28">
    <cfRule type="containsText" dxfId="211" priority="5" operator="containsText" text="FALSE">
      <formula>NOT(ISERROR(SEARCH("FALSE",F22)))</formula>
    </cfRule>
  </conditionalFormatting>
  <conditionalFormatting sqref="F29:F30">
    <cfRule type="cellIs" dxfId="210" priority="3" operator="equal">
      <formula>FALSE</formula>
    </cfRule>
  </conditionalFormatting>
  <conditionalFormatting sqref="G22:G28">
    <cfRule type="cellIs" dxfId="209" priority="15" operator="equal">
      <formula>FALSE</formula>
    </cfRule>
  </conditionalFormatting>
  <conditionalFormatting sqref="K13:L52">
    <cfRule type="cellIs" dxfId="20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J8" xr:uid="{00000000-0002-0000-0C00-000002000000}"/>
    <dataValidation allowBlank="1" showInputMessage="1" showErrorMessage="1" prompt="Enter your MSU ID into this field and it will populate to all the other time reports in this workbook." sqref="B8:D8" xr:uid="{B142C330-75F5-4387-A58A-4CE7BF5FD92D}"/>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Schedule'!$K$21</f>
        <v>45994</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Schedule'!$L$21</f>
        <v>45999</v>
      </c>
      <c r="H9" s="184"/>
      <c r="I9" s="184"/>
      <c r="J9" s="35"/>
    </row>
    <row r="10" spans="1:12" ht="18" customHeight="1" thickBot="1" x14ac:dyDescent="0.25">
      <c r="A10" s="30" t="s">
        <v>7</v>
      </c>
      <c r="B10" s="190">
        <f>'June 19, 2025 - July 2, 2025'!$B$10</f>
        <v>0</v>
      </c>
      <c r="C10" s="190"/>
      <c r="D10" s="190"/>
      <c r="E10" s="4"/>
      <c r="F10" s="30" t="s">
        <v>8</v>
      </c>
      <c r="G10" s="185">
        <f>'Payroll Schedule'!$B$21</f>
        <v>24</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'Nov 17, 2025 - Dec 2,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45994</v>
      </c>
      <c r="B17" s="111" t="s">
        <v>16</v>
      </c>
      <c r="C17" s="112"/>
      <c r="D17" s="146"/>
      <c r="E17" s="27"/>
      <c r="F17" s="24" t="b">
        <f t="shared" si="1"/>
        <v>0</v>
      </c>
      <c r="G17" s="111" t="s">
        <v>16</v>
      </c>
      <c r="H17" s="113"/>
      <c r="I17" s="113"/>
      <c r="K17" s="5">
        <f t="shared" si="2"/>
        <v>45994</v>
      </c>
      <c r="L17" s="3" t="s">
        <v>16</v>
      </c>
    </row>
    <row r="18" spans="1:12" ht="18" customHeight="1" x14ac:dyDescent="0.2">
      <c r="A18" s="24">
        <f t="shared" si="0"/>
        <v>45995</v>
      </c>
      <c r="B18" s="111" t="s">
        <v>17</v>
      </c>
      <c r="C18" s="112"/>
      <c r="D18" s="146"/>
      <c r="E18" s="27"/>
      <c r="F18" s="24" t="b">
        <f t="shared" si="1"/>
        <v>0</v>
      </c>
      <c r="G18" s="111" t="s">
        <v>17</v>
      </c>
      <c r="H18" s="113"/>
      <c r="I18" s="113"/>
      <c r="K18" s="5">
        <f t="shared" si="2"/>
        <v>45995</v>
      </c>
      <c r="L18" s="3" t="s">
        <v>17</v>
      </c>
    </row>
    <row r="19" spans="1:12" ht="18" customHeight="1" x14ac:dyDescent="0.2">
      <c r="A19" s="24">
        <f t="shared" si="0"/>
        <v>45996</v>
      </c>
      <c r="B19" s="111" t="s">
        <v>18</v>
      </c>
      <c r="C19" s="112"/>
      <c r="D19" s="146"/>
      <c r="E19" s="27"/>
      <c r="F19" s="24" t="b">
        <f t="shared" si="1"/>
        <v>0</v>
      </c>
      <c r="G19" s="111" t="s">
        <v>18</v>
      </c>
      <c r="H19" s="113"/>
      <c r="I19" s="113"/>
      <c r="K19" s="5">
        <f t="shared" si="2"/>
        <v>45996</v>
      </c>
      <c r="L19" s="3" t="s">
        <v>18</v>
      </c>
    </row>
    <row r="20" spans="1:12" ht="18" customHeight="1" thickBot="1" x14ac:dyDescent="0.25">
      <c r="A20" s="25">
        <f t="shared" si="0"/>
        <v>45997</v>
      </c>
      <c r="B20" s="114" t="s">
        <v>19</v>
      </c>
      <c r="C20" s="115"/>
      <c r="D20" s="147"/>
      <c r="E20" s="27"/>
      <c r="F20" s="25" t="b">
        <f t="shared" si="1"/>
        <v>0</v>
      </c>
      <c r="G20" s="114" t="s">
        <v>19</v>
      </c>
      <c r="H20" s="116"/>
      <c r="I20" s="116"/>
      <c r="K20" s="5">
        <f t="shared" si="2"/>
        <v>45997</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45998</v>
      </c>
      <c r="B22" s="119" t="s">
        <v>13</v>
      </c>
      <c r="C22" s="110"/>
      <c r="D22" s="148"/>
      <c r="E22" s="27"/>
      <c r="F22" s="106" t="b">
        <f t="shared" ref="F22:F28" si="4">K46</f>
        <v>0</v>
      </c>
      <c r="G22" s="119" t="s">
        <v>13</v>
      </c>
      <c r="H22" s="108"/>
      <c r="I22" s="108"/>
      <c r="K22" s="5">
        <f>IF(K20=0,"",IF(K20&lt;$G$9,K20+1,IF(K20=$G$9,"")))</f>
        <v>45998</v>
      </c>
      <c r="L22" s="3" t="s">
        <v>13</v>
      </c>
    </row>
    <row r="23" spans="1:12" ht="18" customHeight="1" x14ac:dyDescent="0.2">
      <c r="A23" s="24">
        <f t="shared" si="3"/>
        <v>45999</v>
      </c>
      <c r="B23" s="120" t="s">
        <v>14</v>
      </c>
      <c r="C23" s="112"/>
      <c r="D23" s="113"/>
      <c r="E23" s="27"/>
      <c r="F23" s="24" t="b">
        <f t="shared" si="4"/>
        <v>0</v>
      </c>
      <c r="G23" s="120" t="s">
        <v>14</v>
      </c>
      <c r="H23" s="113"/>
      <c r="I23" s="113"/>
      <c r="K23" s="5">
        <f>IF(K22=0,"",IF(K22&lt;$G$9,K22+1,IF(K22=$G$9,"")))</f>
        <v>45999</v>
      </c>
      <c r="L23" s="3" t="s">
        <v>14</v>
      </c>
    </row>
    <row r="24" spans="1:12" ht="18" customHeight="1" x14ac:dyDescent="0.2">
      <c r="A24" s="24" t="str">
        <f t="shared" si="3"/>
        <v/>
      </c>
      <c r="B24" s="120" t="s">
        <v>15</v>
      </c>
      <c r="C24" s="113"/>
      <c r="D24" s="113"/>
      <c r="E24" s="27"/>
      <c r="F24" s="24" t="b">
        <f t="shared" si="4"/>
        <v>0</v>
      </c>
      <c r="G24" s="120" t="s">
        <v>15</v>
      </c>
      <c r="H24" s="113"/>
      <c r="I24" s="113"/>
      <c r="K24" s="5" t="str">
        <f t="shared" ref="K24:K28" si="5">IF(K23=0,"",IF(K23&lt;$G$9,K23+1,IF(K23=$G$9,"")))</f>
        <v/>
      </c>
      <c r="L24" s="3" t="s">
        <v>15</v>
      </c>
    </row>
    <row r="25" spans="1:12" ht="18" customHeight="1" x14ac:dyDescent="0.2">
      <c r="A25" s="24" t="b">
        <f t="shared" si="3"/>
        <v>0</v>
      </c>
      <c r="B25" s="120" t="s">
        <v>16</v>
      </c>
      <c r="C25" s="113"/>
      <c r="D25" s="113"/>
      <c r="E25" s="27"/>
      <c r="F25" s="24" t="b">
        <f t="shared" si="4"/>
        <v>0</v>
      </c>
      <c r="G25" s="120" t="s">
        <v>16</v>
      </c>
      <c r="H25" s="113"/>
      <c r="I25" s="113"/>
      <c r="K25" s="5" t="b">
        <f t="shared" si="5"/>
        <v>0</v>
      </c>
      <c r="L25" s="3" t="s">
        <v>16</v>
      </c>
    </row>
    <row r="26" spans="1:12" ht="18" customHeight="1" x14ac:dyDescent="0.2">
      <c r="A26" s="24" t="b">
        <f t="shared" si="3"/>
        <v>0</v>
      </c>
      <c r="B26" s="120" t="s">
        <v>17</v>
      </c>
      <c r="C26" s="113"/>
      <c r="D26" s="113"/>
      <c r="E26" s="27"/>
      <c r="F26" s="24" t="b">
        <f t="shared" si="4"/>
        <v>0</v>
      </c>
      <c r="G26" s="120" t="s">
        <v>17</v>
      </c>
      <c r="H26" s="113"/>
      <c r="I26" s="113"/>
      <c r="K26" s="5" t="b">
        <f t="shared" si="5"/>
        <v>0</v>
      </c>
      <c r="L26" s="3" t="s">
        <v>17</v>
      </c>
    </row>
    <row r="27" spans="1:12" ht="18" customHeight="1" x14ac:dyDescent="0.2">
      <c r="A27" s="24" t="b">
        <f t="shared" si="3"/>
        <v>0</v>
      </c>
      <c r="B27" s="120" t="s">
        <v>18</v>
      </c>
      <c r="C27" s="113"/>
      <c r="D27" s="113"/>
      <c r="E27" s="27"/>
      <c r="F27" s="24" t="b">
        <f t="shared" si="4"/>
        <v>0</v>
      </c>
      <c r="G27" s="120" t="s">
        <v>18</v>
      </c>
      <c r="H27" s="113"/>
      <c r="I27" s="113"/>
      <c r="K27" s="5" t="b">
        <f t="shared" si="5"/>
        <v>0</v>
      </c>
      <c r="L27" s="3" t="s">
        <v>18</v>
      </c>
    </row>
    <row r="28" spans="1:12" ht="18" customHeight="1" thickBot="1" x14ac:dyDescent="0.25">
      <c r="A28" s="25" t="b">
        <f t="shared" si="3"/>
        <v>0</v>
      </c>
      <c r="B28" s="121" t="s">
        <v>19</v>
      </c>
      <c r="C28" s="116"/>
      <c r="D28" s="116"/>
      <c r="E28" s="27"/>
      <c r="F28" s="25" t="b">
        <f t="shared" si="4"/>
        <v>0</v>
      </c>
      <c r="G28" s="121" t="s">
        <v>19</v>
      </c>
      <c r="H28" s="116"/>
      <c r="I28" s="116"/>
      <c r="K28" s="5" t="b">
        <f t="shared" si="5"/>
        <v>0</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t="b">
        <f t="shared" ref="A30:A36" si="6">K30</f>
        <v>0</v>
      </c>
      <c r="B30" s="119" t="s">
        <v>13</v>
      </c>
      <c r="C30" s="108"/>
      <c r="D30" s="108"/>
      <c r="E30" s="27"/>
      <c r="F30" s="13" t="s">
        <v>29</v>
      </c>
      <c r="G30" s="26"/>
      <c r="H30" s="28">
        <f>(C21+C29+C37+H21+H29)-C13</f>
        <v>0</v>
      </c>
      <c r="I30" s="28">
        <f>D21+D29+D37+I21+I29</f>
        <v>0</v>
      </c>
      <c r="K30" s="5" t="b">
        <f>IF(K28=0,"",IF(K28&lt;$G$9,K28+1,IF(K28=$G$9,"")))</f>
        <v>0</v>
      </c>
      <c r="L30" s="3" t="s">
        <v>13</v>
      </c>
    </row>
    <row r="31" spans="1:12" ht="18" customHeight="1" thickTop="1" x14ac:dyDescent="0.2">
      <c r="A31" s="24" t="b">
        <f t="shared" si="6"/>
        <v>0</v>
      </c>
      <c r="B31" s="120" t="s">
        <v>14</v>
      </c>
      <c r="C31" s="113"/>
      <c r="D31" s="113"/>
      <c r="E31" s="27"/>
      <c r="F31" s="191" t="s">
        <v>32</v>
      </c>
      <c r="G31" s="192"/>
      <c r="H31" s="192"/>
      <c r="I31" s="193"/>
      <c r="K31" s="5" t="b">
        <f>IF(K30=0,"",IF(K30&lt;$G$9,K30+1,IF(K30=$G$9,"")))</f>
        <v>0</v>
      </c>
      <c r="L31" s="3" t="s">
        <v>14</v>
      </c>
    </row>
    <row r="32" spans="1:12" ht="18" customHeight="1" x14ac:dyDescent="0.2">
      <c r="A32" s="24" t="b">
        <f t="shared" si="6"/>
        <v>0</v>
      </c>
      <c r="B32" s="120" t="s">
        <v>15</v>
      </c>
      <c r="C32" s="113"/>
      <c r="D32" s="113"/>
      <c r="E32" s="27"/>
      <c r="F32" s="194"/>
      <c r="G32" s="195"/>
      <c r="H32" s="195"/>
      <c r="I32" s="196"/>
      <c r="K32" s="5" t="b">
        <f t="shared" ref="K32:K36" si="7">IF(K31=0,"",IF(K31&lt;$G$9,K31+1,IF(K31=$G$9,"")))</f>
        <v>0</v>
      </c>
      <c r="L32" s="3" t="s">
        <v>15</v>
      </c>
    </row>
    <row r="33" spans="1:12" ht="18" customHeight="1" x14ac:dyDescent="0.2">
      <c r="A33" s="24" t="b">
        <f t="shared" si="6"/>
        <v>0</v>
      </c>
      <c r="B33" s="120" t="s">
        <v>16</v>
      </c>
      <c r="C33" s="113"/>
      <c r="D33" s="113"/>
      <c r="E33" s="27"/>
      <c r="F33" s="194"/>
      <c r="G33" s="195"/>
      <c r="H33" s="195"/>
      <c r="I33" s="196"/>
      <c r="K33" s="5" t="b">
        <f t="shared" si="7"/>
        <v>0</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oewN1RpVeao05YYzxUuAxj9eZy6WAjBbqIjgqZTV8dDYzJaGcWsh/5IFxtH6fxe9lYDZPXBjIOimjJJrOWvF0A==" saltValue="jNRuv7iQmEJTTZjRI82lf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07" priority="38" operator="equal">
      <formula>FALSE</formula>
    </cfRule>
  </conditionalFormatting>
  <conditionalFormatting sqref="A14:A20">
    <cfRule type="containsText" dxfId="206" priority="21" operator="containsText" text="FALSE">
      <formula>NOT(ISERROR(SEARCH("FALSE",A14)))</formula>
    </cfRule>
  </conditionalFormatting>
  <conditionalFormatting sqref="A22">
    <cfRule type="cellIs" dxfId="205" priority="8" operator="equal">
      <formula>FALSE</formula>
    </cfRule>
  </conditionalFormatting>
  <conditionalFormatting sqref="A22:A28">
    <cfRule type="containsText" dxfId="204" priority="7" operator="containsText" text="FALSE">
      <formula>NOT(ISERROR(SEARCH("FALSE",A22)))</formula>
    </cfRule>
  </conditionalFormatting>
  <conditionalFormatting sqref="A29:A30">
    <cfRule type="cellIs" dxfId="203" priority="12" operator="equal">
      <formula>FALSE</formula>
    </cfRule>
  </conditionalFormatting>
  <conditionalFormatting sqref="A30:A36">
    <cfRule type="containsText" dxfId="202" priority="11" operator="containsText" text="FALSE">
      <formula>NOT(ISERROR(SEARCH("FALSE",A30)))</formula>
    </cfRule>
  </conditionalFormatting>
  <conditionalFormatting sqref="B22:B28">
    <cfRule type="cellIs" dxfId="201" priority="17" operator="equal">
      <formula>FALSE</formula>
    </cfRule>
  </conditionalFormatting>
  <conditionalFormatting sqref="B30:B36">
    <cfRule type="cellIs" dxfId="200" priority="9" operator="equal">
      <formula>FALSE</formula>
    </cfRule>
  </conditionalFormatting>
  <conditionalFormatting sqref="B8:D10">
    <cfRule type="cellIs" dxfId="199" priority="1" operator="equal">
      <formula>0</formula>
    </cfRule>
  </conditionalFormatting>
  <conditionalFormatting sqref="F14">
    <cfRule type="cellIs" dxfId="198" priority="20" operator="equal">
      <formula>FALSE</formula>
    </cfRule>
  </conditionalFormatting>
  <conditionalFormatting sqref="F14:F20">
    <cfRule type="containsText" dxfId="197" priority="19" operator="containsText" text="FALSE">
      <formula>NOT(ISERROR(SEARCH("FALSE",F14)))</formula>
    </cfRule>
  </conditionalFormatting>
  <conditionalFormatting sqref="F22">
    <cfRule type="cellIs" dxfId="196" priority="6" operator="equal">
      <formula>FALSE</formula>
    </cfRule>
  </conditionalFormatting>
  <conditionalFormatting sqref="F22:F28">
    <cfRule type="containsText" dxfId="195" priority="5" operator="containsText" text="FALSE">
      <formula>NOT(ISERROR(SEARCH("FALSE",F22)))</formula>
    </cfRule>
  </conditionalFormatting>
  <conditionalFormatting sqref="F29:F30">
    <cfRule type="cellIs" dxfId="194" priority="3" operator="equal">
      <formula>FALSE</formula>
    </cfRule>
  </conditionalFormatting>
  <conditionalFormatting sqref="G22:G28">
    <cfRule type="cellIs" dxfId="193" priority="15" operator="equal">
      <formula>FALSE</formula>
    </cfRule>
  </conditionalFormatting>
  <conditionalFormatting sqref="K13:L52">
    <cfRule type="cellIs" dxfId="19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 allowBlank="1" showInputMessage="1" showErrorMessage="1" prompt="Enter your MSU ID into this field and it will populate to all the other time reports in this workbook." sqref="B8:D8" xr:uid="{15A33638-394F-447F-8AC1-E5714337BE76}"/>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C17" sqref="C17"/>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Schedule'!$K$23</f>
        <v>46000</v>
      </c>
      <c r="H8" s="189"/>
      <c r="I8" s="189"/>
      <c r="J8" s="34"/>
      <c r="K8" s="10" t="str">
        <f>TEXT(G8,"dddd")</f>
        <v>Tuesday</v>
      </c>
    </row>
    <row r="9" spans="1:12" ht="18" customHeight="1" thickBot="1" x14ac:dyDescent="0.25">
      <c r="A9" s="30" t="s">
        <v>5</v>
      </c>
      <c r="B9" s="190">
        <f>'June 19, 2025 - July 2, 2025'!$B$9</f>
        <v>0</v>
      </c>
      <c r="C9" s="190"/>
      <c r="D9" s="190"/>
      <c r="E9" s="4"/>
      <c r="F9" s="30" t="s">
        <v>6</v>
      </c>
      <c r="G9" s="184">
        <f>'Payroll Schedule'!$L$23</f>
        <v>46027</v>
      </c>
      <c r="H9" s="184"/>
      <c r="I9" s="184"/>
      <c r="J9" s="35"/>
    </row>
    <row r="10" spans="1:12" ht="18" customHeight="1" thickBot="1" x14ac:dyDescent="0.25">
      <c r="A10" s="30" t="s">
        <v>7</v>
      </c>
      <c r="B10" s="190">
        <f>'June 19, 2025 - July 2, 2025'!$B$10</f>
        <v>0</v>
      </c>
      <c r="C10" s="190"/>
      <c r="D10" s="190"/>
      <c r="E10" s="4"/>
      <c r="F10" s="30" t="s">
        <v>8</v>
      </c>
      <c r="G10" s="185">
        <f>'Payroll Schedule'!$B$23</f>
        <v>1</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'Dec 3, 2025 - Dec 8, 2025'!$C$29</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f t="shared" ref="F14:F20" si="1">K38</f>
        <v>46019</v>
      </c>
      <c r="G14" s="109" t="s">
        <v>13</v>
      </c>
      <c r="H14" s="110"/>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f t="shared" si="1"/>
        <v>46020</v>
      </c>
      <c r="G15" s="111" t="s">
        <v>14</v>
      </c>
      <c r="H15" s="112"/>
      <c r="I15" s="113"/>
      <c r="K15" s="5" t="b">
        <f t="shared" si="2"/>
        <v>0</v>
      </c>
      <c r="L15" s="3" t="s">
        <v>14</v>
      </c>
    </row>
    <row r="16" spans="1:12" ht="18" customHeight="1" x14ac:dyDescent="0.2">
      <c r="A16" s="24">
        <f t="shared" si="0"/>
        <v>46000</v>
      </c>
      <c r="B16" s="111" t="s">
        <v>15</v>
      </c>
      <c r="C16" s="112"/>
      <c r="D16" s="146"/>
      <c r="E16" s="27"/>
      <c r="F16" s="24">
        <f t="shared" si="1"/>
        <v>46021</v>
      </c>
      <c r="G16" s="111" t="s">
        <v>15</v>
      </c>
      <c r="H16" s="112"/>
      <c r="I16" s="113"/>
      <c r="K16" s="5">
        <f t="shared" si="2"/>
        <v>46000</v>
      </c>
      <c r="L16" s="3" t="s">
        <v>15</v>
      </c>
    </row>
    <row r="17" spans="1:12" ht="18" customHeight="1" x14ac:dyDescent="0.2">
      <c r="A17" s="24">
        <f t="shared" si="0"/>
        <v>46001</v>
      </c>
      <c r="B17" s="111" t="s">
        <v>16</v>
      </c>
      <c r="C17" s="112"/>
      <c r="D17" s="146"/>
      <c r="E17" s="27"/>
      <c r="F17" s="24">
        <f t="shared" si="1"/>
        <v>46022</v>
      </c>
      <c r="G17" s="111" t="s">
        <v>16</v>
      </c>
      <c r="H17" s="112"/>
      <c r="I17" s="113"/>
      <c r="K17" s="5">
        <f t="shared" si="2"/>
        <v>46001</v>
      </c>
      <c r="L17" s="3" t="s">
        <v>16</v>
      </c>
    </row>
    <row r="18" spans="1:12" ht="18" customHeight="1" x14ac:dyDescent="0.2">
      <c r="A18" s="24">
        <f t="shared" si="0"/>
        <v>46002</v>
      </c>
      <c r="B18" s="111" t="s">
        <v>17</v>
      </c>
      <c r="C18" s="112"/>
      <c r="D18" s="146"/>
      <c r="E18" s="27"/>
      <c r="F18" s="24">
        <f t="shared" si="1"/>
        <v>46023</v>
      </c>
      <c r="G18" s="111" t="s">
        <v>17</v>
      </c>
      <c r="H18" s="112"/>
      <c r="I18" s="113"/>
      <c r="K18" s="5">
        <f t="shared" si="2"/>
        <v>46002</v>
      </c>
      <c r="L18" s="3" t="s">
        <v>17</v>
      </c>
    </row>
    <row r="19" spans="1:12" ht="18" customHeight="1" x14ac:dyDescent="0.2">
      <c r="A19" s="24">
        <f t="shared" si="0"/>
        <v>46003</v>
      </c>
      <c r="B19" s="111" t="s">
        <v>18</v>
      </c>
      <c r="C19" s="112"/>
      <c r="D19" s="146"/>
      <c r="E19" s="27"/>
      <c r="F19" s="24">
        <f t="shared" si="1"/>
        <v>46024</v>
      </c>
      <c r="G19" s="111" t="s">
        <v>18</v>
      </c>
      <c r="H19" s="112"/>
      <c r="I19" s="113"/>
      <c r="K19" s="5">
        <f t="shared" si="2"/>
        <v>46003</v>
      </c>
      <c r="L19" s="3" t="s">
        <v>18</v>
      </c>
    </row>
    <row r="20" spans="1:12" ht="18" customHeight="1" thickBot="1" x14ac:dyDescent="0.25">
      <c r="A20" s="25">
        <f t="shared" si="0"/>
        <v>46004</v>
      </c>
      <c r="B20" s="114" t="s">
        <v>19</v>
      </c>
      <c r="C20" s="115"/>
      <c r="D20" s="147"/>
      <c r="E20" s="27"/>
      <c r="F20" s="25">
        <f t="shared" si="1"/>
        <v>46025</v>
      </c>
      <c r="G20" s="114" t="s">
        <v>19</v>
      </c>
      <c r="H20" s="115"/>
      <c r="I20" s="116"/>
      <c r="K20" s="5">
        <f t="shared" si="2"/>
        <v>46004</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46005</v>
      </c>
      <c r="B22" s="119" t="s">
        <v>13</v>
      </c>
      <c r="C22" s="110"/>
      <c r="D22" s="148"/>
      <c r="E22" s="27"/>
      <c r="F22" s="106">
        <f t="shared" ref="F22:F28" si="4">K46</f>
        <v>46026</v>
      </c>
      <c r="G22" s="119" t="s">
        <v>13</v>
      </c>
      <c r="H22" s="110"/>
      <c r="I22" s="148"/>
      <c r="K22" s="5">
        <f>IF(K20=0,"",IF(K20&lt;$G$9,K20+1,IF(K20=$G$9,"")))</f>
        <v>46005</v>
      </c>
      <c r="L22" s="3" t="s">
        <v>13</v>
      </c>
    </row>
    <row r="23" spans="1:12" ht="18" customHeight="1" x14ac:dyDescent="0.2">
      <c r="A23" s="24">
        <f t="shared" si="3"/>
        <v>46006</v>
      </c>
      <c r="B23" s="120" t="s">
        <v>14</v>
      </c>
      <c r="C23" s="112"/>
      <c r="D23" s="146"/>
      <c r="E23" s="27"/>
      <c r="F23" s="24">
        <f t="shared" si="4"/>
        <v>46027</v>
      </c>
      <c r="G23" s="120" t="s">
        <v>14</v>
      </c>
      <c r="H23" s="112"/>
      <c r="I23" s="113"/>
      <c r="K23" s="5">
        <f>IF(K22=0,"",IF(K22&lt;$G$9,K22+1,IF(K22=$G$9,"")))</f>
        <v>46006</v>
      </c>
      <c r="L23" s="3" t="s">
        <v>14</v>
      </c>
    </row>
    <row r="24" spans="1:12" ht="18" customHeight="1" x14ac:dyDescent="0.2">
      <c r="A24" s="24">
        <f t="shared" si="3"/>
        <v>46007</v>
      </c>
      <c r="B24" s="120" t="s">
        <v>15</v>
      </c>
      <c r="C24" s="112"/>
      <c r="D24" s="146"/>
      <c r="E24" s="27"/>
      <c r="F24" s="24" t="str">
        <f t="shared" si="4"/>
        <v/>
      </c>
      <c r="G24" s="120" t="s">
        <v>15</v>
      </c>
      <c r="H24" s="113"/>
      <c r="I24" s="113"/>
      <c r="K24" s="5">
        <f t="shared" ref="K24:K28" si="5">IF(K23=0,"",IF(K23&lt;$G$9,K23+1,IF(K23=$G$9,"")))</f>
        <v>46007</v>
      </c>
      <c r="L24" s="3" t="s">
        <v>15</v>
      </c>
    </row>
    <row r="25" spans="1:12" ht="18" customHeight="1" x14ac:dyDescent="0.2">
      <c r="A25" s="24">
        <f t="shared" si="3"/>
        <v>46008</v>
      </c>
      <c r="B25" s="120" t="s">
        <v>16</v>
      </c>
      <c r="C25" s="112"/>
      <c r="D25" s="146"/>
      <c r="E25" s="27"/>
      <c r="F25" s="24" t="b">
        <f t="shared" si="4"/>
        <v>0</v>
      </c>
      <c r="G25" s="120" t="s">
        <v>16</v>
      </c>
      <c r="H25" s="113"/>
      <c r="I25" s="113"/>
      <c r="K25" s="5">
        <f t="shared" si="5"/>
        <v>46008</v>
      </c>
      <c r="L25" s="3" t="s">
        <v>16</v>
      </c>
    </row>
    <row r="26" spans="1:12" ht="18" customHeight="1" x14ac:dyDescent="0.2">
      <c r="A26" s="24">
        <f t="shared" si="3"/>
        <v>46009</v>
      </c>
      <c r="B26" s="120" t="s">
        <v>17</v>
      </c>
      <c r="C26" s="112"/>
      <c r="D26" s="146"/>
      <c r="E26" s="27"/>
      <c r="F26" s="24" t="b">
        <f t="shared" si="4"/>
        <v>0</v>
      </c>
      <c r="G26" s="120" t="s">
        <v>17</v>
      </c>
      <c r="H26" s="113"/>
      <c r="I26" s="113"/>
      <c r="K26" s="5">
        <f t="shared" si="5"/>
        <v>46009</v>
      </c>
      <c r="L26" s="3" t="s">
        <v>17</v>
      </c>
    </row>
    <row r="27" spans="1:12" ht="18" customHeight="1" x14ac:dyDescent="0.2">
      <c r="A27" s="24">
        <f t="shared" si="3"/>
        <v>46010</v>
      </c>
      <c r="B27" s="120" t="s">
        <v>18</v>
      </c>
      <c r="C27" s="112"/>
      <c r="D27" s="146"/>
      <c r="E27" s="27"/>
      <c r="F27" s="24" t="b">
        <f t="shared" si="4"/>
        <v>0</v>
      </c>
      <c r="G27" s="120" t="s">
        <v>18</v>
      </c>
      <c r="H27" s="113"/>
      <c r="I27" s="113"/>
      <c r="K27" s="5">
        <f t="shared" si="5"/>
        <v>46010</v>
      </c>
      <c r="L27" s="3" t="s">
        <v>18</v>
      </c>
    </row>
    <row r="28" spans="1:12" ht="18" customHeight="1" thickBot="1" x14ac:dyDescent="0.25">
      <c r="A28" s="25">
        <f t="shared" si="3"/>
        <v>46011</v>
      </c>
      <c r="B28" s="121" t="s">
        <v>19</v>
      </c>
      <c r="C28" s="115"/>
      <c r="D28" s="147"/>
      <c r="E28" s="27"/>
      <c r="F28" s="25" t="b">
        <f t="shared" si="4"/>
        <v>0</v>
      </c>
      <c r="G28" s="121" t="s">
        <v>19</v>
      </c>
      <c r="H28" s="116"/>
      <c r="I28" s="116"/>
      <c r="K28" s="5">
        <f t="shared" si="5"/>
        <v>46011</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46012</v>
      </c>
      <c r="B30" s="119" t="s">
        <v>13</v>
      </c>
      <c r="C30" s="110"/>
      <c r="D30" s="148"/>
      <c r="E30" s="27"/>
      <c r="F30" s="13" t="s">
        <v>29</v>
      </c>
      <c r="G30" s="26"/>
      <c r="H30" s="28">
        <f>(C21+C29+C37+H21+H29)-C13</f>
        <v>0</v>
      </c>
      <c r="I30" s="28">
        <f>D21+D29+D37+I21+I29</f>
        <v>0</v>
      </c>
      <c r="K30" s="5">
        <f>IF(K28=0,"",IF(K28&lt;$G$9,K28+1,IF(K28=$G$9,"")))</f>
        <v>46012</v>
      </c>
      <c r="L30" s="3" t="s">
        <v>13</v>
      </c>
    </row>
    <row r="31" spans="1:12" ht="18" customHeight="1" thickTop="1" x14ac:dyDescent="0.2">
      <c r="A31" s="24">
        <f t="shared" si="6"/>
        <v>46013</v>
      </c>
      <c r="B31" s="120" t="s">
        <v>14</v>
      </c>
      <c r="C31" s="112"/>
      <c r="D31" s="146"/>
      <c r="E31" s="27"/>
      <c r="F31" s="191" t="s">
        <v>32</v>
      </c>
      <c r="G31" s="192"/>
      <c r="H31" s="192"/>
      <c r="I31" s="193"/>
      <c r="K31" s="5">
        <f>IF(K30=0,"",IF(K30&lt;$G$9,K30+1,IF(K30=$G$9,"")))</f>
        <v>46013</v>
      </c>
      <c r="L31" s="3" t="s">
        <v>14</v>
      </c>
    </row>
    <row r="32" spans="1:12" ht="18" customHeight="1" x14ac:dyDescent="0.2">
      <c r="A32" s="24">
        <f t="shared" si="6"/>
        <v>46014</v>
      </c>
      <c r="B32" s="120" t="s">
        <v>15</v>
      </c>
      <c r="C32" s="112"/>
      <c r="D32" s="146"/>
      <c r="E32" s="27"/>
      <c r="F32" s="194"/>
      <c r="G32" s="195"/>
      <c r="H32" s="195"/>
      <c r="I32" s="196"/>
      <c r="K32" s="5">
        <f t="shared" ref="K32:K36" si="7">IF(K31=0,"",IF(K31&lt;$G$9,K31+1,IF(K31=$G$9,"")))</f>
        <v>46014</v>
      </c>
      <c r="L32" s="3" t="s">
        <v>15</v>
      </c>
    </row>
    <row r="33" spans="1:12" ht="18" customHeight="1" x14ac:dyDescent="0.2">
      <c r="A33" s="24">
        <f t="shared" si="6"/>
        <v>46015</v>
      </c>
      <c r="B33" s="120" t="s">
        <v>16</v>
      </c>
      <c r="C33" s="112"/>
      <c r="D33" s="146"/>
      <c r="E33" s="27"/>
      <c r="F33" s="194"/>
      <c r="G33" s="195"/>
      <c r="H33" s="195"/>
      <c r="I33" s="196"/>
      <c r="K33" s="5">
        <f t="shared" si="7"/>
        <v>46015</v>
      </c>
      <c r="L33" s="3" t="s">
        <v>16</v>
      </c>
    </row>
    <row r="34" spans="1:12" ht="18" customHeight="1" x14ac:dyDescent="0.2">
      <c r="A34" s="24">
        <f t="shared" si="6"/>
        <v>46016</v>
      </c>
      <c r="B34" s="120" t="s">
        <v>17</v>
      </c>
      <c r="C34" s="112"/>
      <c r="D34" s="146"/>
      <c r="E34" s="27"/>
      <c r="F34" s="194"/>
      <c r="G34" s="195"/>
      <c r="H34" s="195"/>
      <c r="I34" s="196"/>
      <c r="K34" s="5">
        <f t="shared" si="7"/>
        <v>46016</v>
      </c>
      <c r="L34" s="3" t="s">
        <v>17</v>
      </c>
    </row>
    <row r="35" spans="1:12" ht="18" customHeight="1" x14ac:dyDescent="0.2">
      <c r="A35" s="24">
        <f t="shared" si="6"/>
        <v>46017</v>
      </c>
      <c r="B35" s="120" t="s">
        <v>18</v>
      </c>
      <c r="C35" s="112"/>
      <c r="D35" s="146"/>
      <c r="E35" s="27"/>
      <c r="F35" s="194"/>
      <c r="G35" s="195"/>
      <c r="H35" s="195"/>
      <c r="I35" s="196"/>
      <c r="K35" s="5">
        <f t="shared" si="7"/>
        <v>46017</v>
      </c>
      <c r="L35" s="3" t="s">
        <v>18</v>
      </c>
    </row>
    <row r="36" spans="1:12" ht="18" customHeight="1" thickBot="1" x14ac:dyDescent="0.25">
      <c r="A36" s="25">
        <f t="shared" si="6"/>
        <v>46018</v>
      </c>
      <c r="B36" s="121" t="s">
        <v>19</v>
      </c>
      <c r="C36" s="115"/>
      <c r="D36" s="147"/>
      <c r="E36" s="27"/>
      <c r="F36" s="194"/>
      <c r="G36" s="195"/>
      <c r="H36" s="195"/>
      <c r="I36" s="196"/>
      <c r="K36" s="5">
        <f t="shared" si="7"/>
        <v>46018</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f>IF(K36=0,"",IF(K36&lt;$G$9,K36+1,IF(K36=$G$9,"")))</f>
        <v>46019</v>
      </c>
      <c r="L38" s="3" t="s">
        <v>13</v>
      </c>
    </row>
    <row r="39" spans="1:12" ht="24.75" customHeight="1" thickBot="1" x14ac:dyDescent="0.25">
      <c r="A39" s="167"/>
      <c r="B39" s="167"/>
      <c r="C39" s="31"/>
      <c r="D39" s="32"/>
      <c r="E39" s="31"/>
      <c r="F39" s="167"/>
      <c r="G39" s="167"/>
      <c r="H39" s="31"/>
      <c r="I39" s="32"/>
      <c r="K39" s="5">
        <f>IF(K38=0,"",IF(K38&lt;$G$9,K38+1,IF(K38=$G$9,"")))</f>
        <v>46020</v>
      </c>
      <c r="L39" s="3" t="s">
        <v>14</v>
      </c>
    </row>
    <row r="40" spans="1:12" x14ac:dyDescent="0.2">
      <c r="A40" s="168" t="s">
        <v>30</v>
      </c>
      <c r="B40" s="168"/>
      <c r="C40" s="31"/>
      <c r="D40" s="33" t="s">
        <v>25</v>
      </c>
      <c r="E40" s="31"/>
      <c r="F40" s="168" t="s">
        <v>31</v>
      </c>
      <c r="G40" s="168"/>
      <c r="H40" s="31"/>
      <c r="I40" s="33" t="s">
        <v>25</v>
      </c>
      <c r="K40" s="5">
        <f t="shared" ref="K40:K44" si="8">IF(K39=0,"",IF(K39&lt;$G$9,K39+1,IF(K39=$G$9,"")))</f>
        <v>46021</v>
      </c>
      <c r="L40" s="3" t="s">
        <v>15</v>
      </c>
    </row>
    <row r="41" spans="1:12" x14ac:dyDescent="0.2">
      <c r="A41" s="31"/>
      <c r="B41" s="31"/>
      <c r="C41" s="31"/>
      <c r="D41" s="31"/>
      <c r="E41" s="31"/>
      <c r="F41" s="31"/>
      <c r="G41" s="31"/>
      <c r="H41" s="31"/>
      <c r="I41" s="31"/>
      <c r="K41" s="5">
        <f t="shared" si="8"/>
        <v>46022</v>
      </c>
      <c r="L41" s="3" t="s">
        <v>16</v>
      </c>
    </row>
    <row r="42" spans="1:12" ht="30.75" customHeight="1" x14ac:dyDescent="0.25">
      <c r="A42" s="170" t="s">
        <v>26</v>
      </c>
      <c r="B42" s="170"/>
      <c r="C42" s="170"/>
      <c r="D42" s="170"/>
      <c r="E42" s="31"/>
      <c r="F42" s="169" t="s">
        <v>27</v>
      </c>
      <c r="G42" s="169"/>
      <c r="H42" s="169"/>
      <c r="I42" s="169"/>
      <c r="K42" s="5">
        <f t="shared" si="8"/>
        <v>46023</v>
      </c>
      <c r="L42" s="3" t="s">
        <v>17</v>
      </c>
    </row>
    <row r="43" spans="1:12" x14ac:dyDescent="0.2">
      <c r="K43" s="5">
        <f t="shared" si="8"/>
        <v>46024</v>
      </c>
      <c r="L43" s="3" t="s">
        <v>18</v>
      </c>
    </row>
    <row r="44" spans="1:12" x14ac:dyDescent="0.2">
      <c r="K44" s="5">
        <f t="shared" si="8"/>
        <v>46025</v>
      </c>
      <c r="L44" s="3" t="s">
        <v>19</v>
      </c>
    </row>
    <row r="45" spans="1:12" x14ac:dyDescent="0.2">
      <c r="K45" s="8" t="s">
        <v>23</v>
      </c>
      <c r="L45" s="8"/>
    </row>
    <row r="46" spans="1:12" x14ac:dyDescent="0.2">
      <c r="K46" s="5">
        <f>IF(K44=0,"",IF(K44&lt;$G$9,K44+1,IF(K44=$G$9,"")))</f>
        <v>46026</v>
      </c>
      <c r="L46" s="3" t="s">
        <v>13</v>
      </c>
    </row>
    <row r="47" spans="1:12" x14ac:dyDescent="0.2">
      <c r="K47" s="5">
        <f>IF(K46=0,"",IF(K46&lt;$G$9,K46+1,IF(K46=$G$9,"")))</f>
        <v>46027</v>
      </c>
      <c r="L47" s="3" t="s">
        <v>14</v>
      </c>
    </row>
    <row r="48" spans="1:12" x14ac:dyDescent="0.2">
      <c r="K48" s="5" t="str">
        <f t="shared" ref="K48:K52" si="9">IF(K47=0,"",IF(K47&lt;$G$9,K47+1,IF(K47=$G$9,"")))</f>
        <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pCJVbroSEJ5+azDOOO+F2cm/Sgsjg+7EfezNaleMaFPEuSNshU7IQVO4uIlYeLVwqpFZaguYlKH9iom8E1NRvw==" saltValue="pnxU3lgHIfD0r2WtETws3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91" priority="38" operator="equal">
      <formula>FALSE</formula>
    </cfRule>
  </conditionalFormatting>
  <conditionalFormatting sqref="A14:A20">
    <cfRule type="containsText" dxfId="190" priority="21" operator="containsText" text="FALSE">
      <formula>NOT(ISERROR(SEARCH("FALSE",A14)))</formula>
    </cfRule>
  </conditionalFormatting>
  <conditionalFormatting sqref="A22">
    <cfRule type="cellIs" dxfId="189" priority="8" operator="equal">
      <formula>FALSE</formula>
    </cfRule>
  </conditionalFormatting>
  <conditionalFormatting sqref="A22:A28">
    <cfRule type="containsText" dxfId="188" priority="7" operator="containsText" text="FALSE">
      <formula>NOT(ISERROR(SEARCH("FALSE",A22)))</formula>
    </cfRule>
  </conditionalFormatting>
  <conditionalFormatting sqref="A29:A30">
    <cfRule type="cellIs" dxfId="187" priority="12" operator="equal">
      <formula>FALSE</formula>
    </cfRule>
  </conditionalFormatting>
  <conditionalFormatting sqref="A30:A36">
    <cfRule type="containsText" dxfId="186" priority="11" operator="containsText" text="FALSE">
      <formula>NOT(ISERROR(SEARCH("FALSE",A30)))</formula>
    </cfRule>
  </conditionalFormatting>
  <conditionalFormatting sqref="B22:B28">
    <cfRule type="cellIs" dxfId="185" priority="17" operator="equal">
      <formula>FALSE</formula>
    </cfRule>
  </conditionalFormatting>
  <conditionalFormatting sqref="B30:B36">
    <cfRule type="cellIs" dxfId="184" priority="9" operator="equal">
      <formula>FALSE</formula>
    </cfRule>
  </conditionalFormatting>
  <conditionalFormatting sqref="B8:D10">
    <cfRule type="cellIs" dxfId="183" priority="1" operator="equal">
      <formula>0</formula>
    </cfRule>
  </conditionalFormatting>
  <conditionalFormatting sqref="F14">
    <cfRule type="cellIs" dxfId="182" priority="20" operator="equal">
      <formula>FALSE</formula>
    </cfRule>
  </conditionalFormatting>
  <conditionalFormatting sqref="F14:F20">
    <cfRule type="containsText" dxfId="181" priority="19" operator="containsText" text="FALSE">
      <formula>NOT(ISERROR(SEARCH("FALSE",F14)))</formula>
    </cfRule>
  </conditionalFormatting>
  <conditionalFormatting sqref="F22">
    <cfRule type="cellIs" dxfId="180" priority="6" operator="equal">
      <formula>FALSE</formula>
    </cfRule>
  </conditionalFormatting>
  <conditionalFormatting sqref="F22:F28">
    <cfRule type="containsText" dxfId="179" priority="5" operator="containsText" text="FALSE">
      <formula>NOT(ISERROR(SEARCH("FALSE",F22)))</formula>
    </cfRule>
  </conditionalFormatting>
  <conditionalFormatting sqref="F29:F30">
    <cfRule type="cellIs" dxfId="178" priority="3" operator="equal">
      <formula>FALSE</formula>
    </cfRule>
  </conditionalFormatting>
  <conditionalFormatting sqref="G22:G28">
    <cfRule type="cellIs" dxfId="177" priority="15" operator="equal">
      <formula>FALSE</formula>
    </cfRule>
  </conditionalFormatting>
  <conditionalFormatting sqref="K13:L52">
    <cfRule type="cellIs" dxfId="17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J8" xr:uid="{00000000-0002-0000-0E00-000002000000}"/>
    <dataValidation allowBlank="1" showInputMessage="1" showErrorMessage="1" prompt="Enter your MSU ID into this field and it will populate to all the other time reports in this workbook." sqref="B8:D8" xr:uid="{97B0E133-2EAD-467B-8E8D-8393A0DF07C6}"/>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zoomScale="98" zoomScaleNormal="98" workbookViewId="0">
      <pane ySplit="13" topLeftCell="A14" activePane="bottomLeft" state="frozen"/>
      <selection activeCell="C17" sqref="C17"/>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Schedule'!$K$24</f>
        <v>46028</v>
      </c>
      <c r="H8" s="189"/>
      <c r="I8" s="189"/>
      <c r="J8" s="34"/>
      <c r="K8" s="10" t="str">
        <f>TEXT(G8,"dddd")</f>
        <v>Tuesday</v>
      </c>
    </row>
    <row r="9" spans="1:12" ht="18" customHeight="1" thickBot="1" x14ac:dyDescent="0.25">
      <c r="A9" s="30" t="s">
        <v>5</v>
      </c>
      <c r="B9" s="190">
        <f>'June 19, 2025 - July 2, 2025'!$B$9</f>
        <v>0</v>
      </c>
      <c r="C9" s="190"/>
      <c r="D9" s="190"/>
      <c r="E9" s="4"/>
      <c r="F9" s="30" t="s">
        <v>6</v>
      </c>
      <c r="G9" s="184">
        <f>'Payroll Schedule'!$L$24</f>
        <v>46042</v>
      </c>
      <c r="H9" s="184"/>
      <c r="I9" s="184"/>
      <c r="J9" s="35"/>
    </row>
    <row r="10" spans="1:12" ht="18" customHeight="1" thickBot="1" x14ac:dyDescent="0.25">
      <c r="A10" s="30" t="s">
        <v>7</v>
      </c>
      <c r="B10" s="190">
        <f>'June 19, 2025 - July 2, 2025'!$B$10</f>
        <v>0</v>
      </c>
      <c r="C10" s="190"/>
      <c r="D10" s="190"/>
      <c r="E10" s="4"/>
      <c r="F10" s="30" t="s">
        <v>8</v>
      </c>
      <c r="G10" s="185">
        <f>'Payroll Schedule'!$B$24</f>
        <v>2</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'Dec 9, 2025 - Jan 5, 2026'!$H$29</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46028</v>
      </c>
      <c r="B16" s="111" t="s">
        <v>15</v>
      </c>
      <c r="C16" s="112"/>
      <c r="D16" s="146"/>
      <c r="E16" s="27"/>
      <c r="F16" s="24" t="b">
        <f t="shared" si="1"/>
        <v>0</v>
      </c>
      <c r="G16" s="111" t="s">
        <v>15</v>
      </c>
      <c r="H16" s="113"/>
      <c r="I16" s="113"/>
      <c r="K16" s="5">
        <f t="shared" si="2"/>
        <v>46028</v>
      </c>
      <c r="L16" s="3" t="s">
        <v>15</v>
      </c>
    </row>
    <row r="17" spans="1:12" ht="18" customHeight="1" x14ac:dyDescent="0.2">
      <c r="A17" s="24">
        <f t="shared" si="0"/>
        <v>46029</v>
      </c>
      <c r="B17" s="111" t="s">
        <v>16</v>
      </c>
      <c r="C17" s="112"/>
      <c r="D17" s="146"/>
      <c r="E17" s="27"/>
      <c r="F17" s="24" t="b">
        <f t="shared" si="1"/>
        <v>0</v>
      </c>
      <c r="G17" s="111" t="s">
        <v>16</v>
      </c>
      <c r="H17" s="113"/>
      <c r="I17" s="113"/>
      <c r="K17" s="5">
        <f t="shared" si="2"/>
        <v>46029</v>
      </c>
      <c r="L17" s="3" t="s">
        <v>16</v>
      </c>
    </row>
    <row r="18" spans="1:12" ht="18" customHeight="1" x14ac:dyDescent="0.2">
      <c r="A18" s="24">
        <f t="shared" si="0"/>
        <v>46030</v>
      </c>
      <c r="B18" s="111" t="s">
        <v>17</v>
      </c>
      <c r="C18" s="112"/>
      <c r="D18" s="146"/>
      <c r="E18" s="27"/>
      <c r="F18" s="24" t="b">
        <f t="shared" si="1"/>
        <v>0</v>
      </c>
      <c r="G18" s="111" t="s">
        <v>17</v>
      </c>
      <c r="H18" s="113"/>
      <c r="I18" s="113"/>
      <c r="K18" s="5">
        <f t="shared" si="2"/>
        <v>46030</v>
      </c>
      <c r="L18" s="3" t="s">
        <v>17</v>
      </c>
    </row>
    <row r="19" spans="1:12" ht="18" customHeight="1" x14ac:dyDescent="0.2">
      <c r="A19" s="24">
        <f t="shared" si="0"/>
        <v>46031</v>
      </c>
      <c r="B19" s="111" t="s">
        <v>18</v>
      </c>
      <c r="C19" s="112"/>
      <c r="D19" s="146"/>
      <c r="E19" s="27"/>
      <c r="F19" s="24" t="b">
        <f t="shared" si="1"/>
        <v>0</v>
      </c>
      <c r="G19" s="111" t="s">
        <v>18</v>
      </c>
      <c r="H19" s="113"/>
      <c r="I19" s="113"/>
      <c r="K19" s="5">
        <f t="shared" si="2"/>
        <v>46031</v>
      </c>
      <c r="L19" s="3" t="s">
        <v>18</v>
      </c>
    </row>
    <row r="20" spans="1:12" ht="18" customHeight="1" thickBot="1" x14ac:dyDescent="0.25">
      <c r="A20" s="25">
        <f t="shared" si="0"/>
        <v>46032</v>
      </c>
      <c r="B20" s="114" t="s">
        <v>19</v>
      </c>
      <c r="C20" s="115"/>
      <c r="D20" s="147"/>
      <c r="E20" s="27"/>
      <c r="F20" s="25" t="b">
        <f t="shared" si="1"/>
        <v>0</v>
      </c>
      <c r="G20" s="114" t="s">
        <v>19</v>
      </c>
      <c r="H20" s="116"/>
      <c r="I20" s="116"/>
      <c r="K20" s="5">
        <f t="shared" si="2"/>
        <v>46032</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46033</v>
      </c>
      <c r="B22" s="119" t="s">
        <v>13</v>
      </c>
      <c r="C22" s="110"/>
      <c r="D22" s="148"/>
      <c r="E22" s="27"/>
      <c r="F22" s="106" t="b">
        <f t="shared" ref="F22:F28" si="4">K46</f>
        <v>0</v>
      </c>
      <c r="G22" s="119" t="s">
        <v>13</v>
      </c>
      <c r="H22" s="108"/>
      <c r="I22" s="108"/>
      <c r="K22" s="5">
        <f>IF(K20=0,"",IF(K20&lt;$G$9,K20+1,IF(K20=$G$9,"")))</f>
        <v>46033</v>
      </c>
      <c r="L22" s="3" t="s">
        <v>13</v>
      </c>
    </row>
    <row r="23" spans="1:12" ht="18" customHeight="1" x14ac:dyDescent="0.2">
      <c r="A23" s="24">
        <f t="shared" si="3"/>
        <v>46034</v>
      </c>
      <c r="B23" s="120" t="s">
        <v>14</v>
      </c>
      <c r="C23" s="112"/>
      <c r="D23" s="146"/>
      <c r="E23" s="27"/>
      <c r="F23" s="24" t="b">
        <f t="shared" si="4"/>
        <v>0</v>
      </c>
      <c r="G23" s="120" t="s">
        <v>14</v>
      </c>
      <c r="H23" s="113"/>
      <c r="I23" s="113"/>
      <c r="K23" s="5">
        <f>IF(K22=0,"",IF(K22&lt;$G$9,K22+1,IF(K22=$G$9,"")))</f>
        <v>46034</v>
      </c>
      <c r="L23" s="3" t="s">
        <v>14</v>
      </c>
    </row>
    <row r="24" spans="1:12" ht="18" customHeight="1" x14ac:dyDescent="0.2">
      <c r="A24" s="24">
        <f t="shared" si="3"/>
        <v>46035</v>
      </c>
      <c r="B24" s="120" t="s">
        <v>15</v>
      </c>
      <c r="C24" s="112"/>
      <c r="D24" s="146"/>
      <c r="E24" s="27"/>
      <c r="F24" s="24" t="b">
        <f t="shared" si="4"/>
        <v>0</v>
      </c>
      <c r="G24" s="120" t="s">
        <v>15</v>
      </c>
      <c r="H24" s="113"/>
      <c r="I24" s="113"/>
      <c r="K24" s="5">
        <f t="shared" ref="K24:K28" si="5">IF(K23=0,"",IF(K23&lt;$G$9,K23+1,IF(K23=$G$9,"")))</f>
        <v>46035</v>
      </c>
      <c r="L24" s="3" t="s">
        <v>15</v>
      </c>
    </row>
    <row r="25" spans="1:12" ht="18" customHeight="1" x14ac:dyDescent="0.2">
      <c r="A25" s="24">
        <f t="shared" si="3"/>
        <v>46036</v>
      </c>
      <c r="B25" s="120" t="s">
        <v>16</v>
      </c>
      <c r="C25" s="112"/>
      <c r="D25" s="146"/>
      <c r="E25" s="27"/>
      <c r="F25" s="24" t="b">
        <f t="shared" si="4"/>
        <v>0</v>
      </c>
      <c r="G25" s="120" t="s">
        <v>16</v>
      </c>
      <c r="H25" s="113"/>
      <c r="I25" s="113"/>
      <c r="K25" s="5">
        <f t="shared" si="5"/>
        <v>46036</v>
      </c>
      <c r="L25" s="3" t="s">
        <v>16</v>
      </c>
    </row>
    <row r="26" spans="1:12" ht="18" customHeight="1" x14ac:dyDescent="0.2">
      <c r="A26" s="24">
        <f t="shared" si="3"/>
        <v>46037</v>
      </c>
      <c r="B26" s="120" t="s">
        <v>17</v>
      </c>
      <c r="C26" s="112"/>
      <c r="D26" s="146"/>
      <c r="E26" s="27"/>
      <c r="F26" s="24" t="b">
        <f t="shared" si="4"/>
        <v>0</v>
      </c>
      <c r="G26" s="120" t="s">
        <v>17</v>
      </c>
      <c r="H26" s="113"/>
      <c r="I26" s="113"/>
      <c r="K26" s="5">
        <f t="shared" si="5"/>
        <v>46037</v>
      </c>
      <c r="L26" s="3" t="s">
        <v>17</v>
      </c>
    </row>
    <row r="27" spans="1:12" ht="18" customHeight="1" x14ac:dyDescent="0.2">
      <c r="A27" s="24">
        <f t="shared" si="3"/>
        <v>46038</v>
      </c>
      <c r="B27" s="120" t="s">
        <v>18</v>
      </c>
      <c r="C27" s="112"/>
      <c r="D27" s="146"/>
      <c r="E27" s="27"/>
      <c r="F27" s="24" t="b">
        <f t="shared" si="4"/>
        <v>0</v>
      </c>
      <c r="G27" s="120" t="s">
        <v>18</v>
      </c>
      <c r="H27" s="113"/>
      <c r="I27" s="113"/>
      <c r="K27" s="5">
        <f t="shared" si="5"/>
        <v>46038</v>
      </c>
      <c r="L27" s="3" t="s">
        <v>18</v>
      </c>
    </row>
    <row r="28" spans="1:12" ht="18" customHeight="1" thickBot="1" x14ac:dyDescent="0.25">
      <c r="A28" s="25">
        <f t="shared" si="3"/>
        <v>46039</v>
      </c>
      <c r="B28" s="121" t="s">
        <v>19</v>
      </c>
      <c r="C28" s="115"/>
      <c r="D28" s="147"/>
      <c r="E28" s="27"/>
      <c r="F28" s="25" t="b">
        <f t="shared" si="4"/>
        <v>0</v>
      </c>
      <c r="G28" s="121" t="s">
        <v>19</v>
      </c>
      <c r="H28" s="116"/>
      <c r="I28" s="116"/>
      <c r="K28" s="5">
        <f t="shared" si="5"/>
        <v>46039</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46040</v>
      </c>
      <c r="B30" s="119" t="s">
        <v>13</v>
      </c>
      <c r="C30" s="110"/>
      <c r="D30" s="148"/>
      <c r="E30" s="27"/>
      <c r="F30" s="13" t="s">
        <v>29</v>
      </c>
      <c r="G30" s="26"/>
      <c r="H30" s="28">
        <f>(C21+C29+C37+H21+H29)-C13</f>
        <v>0</v>
      </c>
      <c r="I30" s="28">
        <f>D21+D29+D37+I21+I29</f>
        <v>0</v>
      </c>
      <c r="K30" s="5">
        <f>IF(K28=0,"",IF(K28&lt;$G$9,K28+1,IF(K28=$G$9,"")))</f>
        <v>46040</v>
      </c>
      <c r="L30" s="3" t="s">
        <v>13</v>
      </c>
    </row>
    <row r="31" spans="1:12" ht="18" customHeight="1" thickTop="1" x14ac:dyDescent="0.2">
      <c r="A31" s="24">
        <f t="shared" si="6"/>
        <v>46041</v>
      </c>
      <c r="B31" s="120" t="s">
        <v>14</v>
      </c>
      <c r="C31" s="112"/>
      <c r="D31" s="146"/>
      <c r="E31" s="27"/>
      <c r="F31" s="191" t="s">
        <v>32</v>
      </c>
      <c r="G31" s="192"/>
      <c r="H31" s="192"/>
      <c r="I31" s="193"/>
      <c r="K31" s="5">
        <f>IF(K30=0,"",IF(K30&lt;$G$9,K30+1,IF(K30=$G$9,"")))</f>
        <v>46041</v>
      </c>
      <c r="L31" s="3" t="s">
        <v>14</v>
      </c>
    </row>
    <row r="32" spans="1:12" ht="18" customHeight="1" x14ac:dyDescent="0.2">
      <c r="A32" s="24">
        <f t="shared" si="6"/>
        <v>46042</v>
      </c>
      <c r="B32" s="120" t="s">
        <v>15</v>
      </c>
      <c r="C32" s="112"/>
      <c r="D32" s="113"/>
      <c r="E32" s="27"/>
      <c r="F32" s="194"/>
      <c r="G32" s="195"/>
      <c r="H32" s="195"/>
      <c r="I32" s="196"/>
      <c r="K32" s="5">
        <f t="shared" ref="K32:K36" si="7">IF(K31=0,"",IF(K31&lt;$G$9,K31+1,IF(K31=$G$9,"")))</f>
        <v>46042</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Ps3tzqdJzW10XEehrepEi+rLyeFphVDQk0kihxuHKe21WrcfXy4adF7FAksTI+7fxmCSMDt9pidAD7HLtN/Vjw==" saltValue="kFcM1k53WsbPFHmaJoSEh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75" priority="38" operator="equal">
      <formula>FALSE</formula>
    </cfRule>
  </conditionalFormatting>
  <conditionalFormatting sqref="A14:A20">
    <cfRule type="containsText" dxfId="174" priority="21" operator="containsText" text="FALSE">
      <formula>NOT(ISERROR(SEARCH("FALSE",A14)))</formula>
    </cfRule>
  </conditionalFormatting>
  <conditionalFormatting sqref="A22">
    <cfRule type="cellIs" dxfId="173" priority="8" operator="equal">
      <formula>FALSE</formula>
    </cfRule>
  </conditionalFormatting>
  <conditionalFormatting sqref="A22:A28">
    <cfRule type="containsText" dxfId="172" priority="7" operator="containsText" text="FALSE">
      <formula>NOT(ISERROR(SEARCH("FALSE",A22)))</formula>
    </cfRule>
  </conditionalFormatting>
  <conditionalFormatting sqref="A29:A30">
    <cfRule type="cellIs" dxfId="171" priority="12" operator="equal">
      <formula>FALSE</formula>
    </cfRule>
  </conditionalFormatting>
  <conditionalFormatting sqref="A30:A36">
    <cfRule type="containsText" dxfId="170" priority="11" operator="containsText" text="FALSE">
      <formula>NOT(ISERROR(SEARCH("FALSE",A30)))</formula>
    </cfRule>
  </conditionalFormatting>
  <conditionalFormatting sqref="B22:B28">
    <cfRule type="cellIs" dxfId="169" priority="17" operator="equal">
      <formula>FALSE</formula>
    </cfRule>
  </conditionalFormatting>
  <conditionalFormatting sqref="B30:B36">
    <cfRule type="cellIs" dxfId="168" priority="9" operator="equal">
      <formula>FALSE</formula>
    </cfRule>
  </conditionalFormatting>
  <conditionalFormatting sqref="B8:D10">
    <cfRule type="cellIs" dxfId="167" priority="1" operator="equal">
      <formula>0</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F22">
    <cfRule type="cellIs" dxfId="164" priority="6" operator="equal">
      <formula>FALSE</formula>
    </cfRule>
  </conditionalFormatting>
  <conditionalFormatting sqref="F22:F28">
    <cfRule type="containsText" dxfId="163" priority="5" operator="containsText" text="FALSE">
      <formula>NOT(ISERROR(SEARCH("FALSE",F22)))</formula>
    </cfRule>
  </conditionalFormatting>
  <conditionalFormatting sqref="F29:F30">
    <cfRule type="cellIs" dxfId="162" priority="3" operator="equal">
      <formula>FALSE</formula>
    </cfRule>
  </conditionalFormatting>
  <conditionalFormatting sqref="G22:G28">
    <cfRule type="cellIs" dxfId="161" priority="15" operator="equal">
      <formula>FALSE</formula>
    </cfRule>
  </conditionalFormatting>
  <conditionalFormatting sqref="K13:L52">
    <cfRule type="cellIs" dxfId="16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 allowBlank="1" showInputMessage="1" showErrorMessage="1" prompt="Enter your MSU ID into this field and it will populate to all the other time reports in this workbook." sqref="B8:D8" xr:uid="{92FFB5D7-0DAF-4B22-B977-C2165628C850}"/>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5"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Schedule'!$K$26</f>
        <v>46043</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Schedule'!$L$26</f>
        <v>46056</v>
      </c>
      <c r="H9" s="184"/>
      <c r="I9" s="184"/>
      <c r="J9" s="35"/>
    </row>
    <row r="10" spans="1:12" ht="18" customHeight="1" thickBot="1" x14ac:dyDescent="0.25">
      <c r="A10" s="30" t="s">
        <v>7</v>
      </c>
      <c r="B10" s="190">
        <f>'June 19, 2025 - July 2, 2025'!$B$10</f>
        <v>0</v>
      </c>
      <c r="C10" s="190"/>
      <c r="D10" s="190"/>
      <c r="E10" s="4"/>
      <c r="F10" s="30" t="s">
        <v>8</v>
      </c>
      <c r="G10" s="185">
        <f>'Payroll Schedule'!$B$26</f>
        <v>3</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'Jan 6, 2026 - Jan 20,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46043</v>
      </c>
      <c r="B17" s="111" t="s">
        <v>16</v>
      </c>
      <c r="C17" s="112"/>
      <c r="D17" s="146"/>
      <c r="E17" s="27"/>
      <c r="F17" s="24" t="b">
        <f t="shared" si="1"/>
        <v>0</v>
      </c>
      <c r="G17" s="111" t="s">
        <v>16</v>
      </c>
      <c r="H17" s="113"/>
      <c r="I17" s="113"/>
      <c r="K17" s="5">
        <f t="shared" si="2"/>
        <v>46043</v>
      </c>
      <c r="L17" s="3" t="s">
        <v>16</v>
      </c>
    </row>
    <row r="18" spans="1:12" ht="18" customHeight="1" x14ac:dyDescent="0.2">
      <c r="A18" s="24">
        <f t="shared" si="0"/>
        <v>46044</v>
      </c>
      <c r="B18" s="111" t="s">
        <v>17</v>
      </c>
      <c r="C18" s="112"/>
      <c r="D18" s="146"/>
      <c r="E18" s="27"/>
      <c r="F18" s="24" t="b">
        <f t="shared" si="1"/>
        <v>0</v>
      </c>
      <c r="G18" s="111" t="s">
        <v>17</v>
      </c>
      <c r="H18" s="113"/>
      <c r="I18" s="113"/>
      <c r="K18" s="5">
        <f t="shared" si="2"/>
        <v>46044</v>
      </c>
      <c r="L18" s="3" t="s">
        <v>17</v>
      </c>
    </row>
    <row r="19" spans="1:12" ht="18" customHeight="1" x14ac:dyDescent="0.2">
      <c r="A19" s="24">
        <f t="shared" si="0"/>
        <v>46045</v>
      </c>
      <c r="B19" s="111" t="s">
        <v>18</v>
      </c>
      <c r="C19" s="112"/>
      <c r="D19" s="146"/>
      <c r="E19" s="27"/>
      <c r="F19" s="24" t="b">
        <f t="shared" si="1"/>
        <v>0</v>
      </c>
      <c r="G19" s="111" t="s">
        <v>18</v>
      </c>
      <c r="H19" s="113"/>
      <c r="I19" s="113"/>
      <c r="K19" s="5">
        <f t="shared" si="2"/>
        <v>46045</v>
      </c>
      <c r="L19" s="3" t="s">
        <v>18</v>
      </c>
    </row>
    <row r="20" spans="1:12" ht="18" customHeight="1" thickBot="1" x14ac:dyDescent="0.25">
      <c r="A20" s="25">
        <f t="shared" si="0"/>
        <v>46046</v>
      </c>
      <c r="B20" s="114" t="s">
        <v>19</v>
      </c>
      <c r="C20" s="115"/>
      <c r="D20" s="147"/>
      <c r="E20" s="27"/>
      <c r="F20" s="25" t="b">
        <f t="shared" si="1"/>
        <v>0</v>
      </c>
      <c r="G20" s="114" t="s">
        <v>19</v>
      </c>
      <c r="H20" s="116"/>
      <c r="I20" s="116"/>
      <c r="K20" s="5">
        <f t="shared" si="2"/>
        <v>46046</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46047</v>
      </c>
      <c r="B22" s="119" t="s">
        <v>13</v>
      </c>
      <c r="C22" s="110"/>
      <c r="D22" s="148"/>
      <c r="E22" s="27"/>
      <c r="F22" s="106" t="b">
        <f t="shared" ref="F22:F28" si="4">K46</f>
        <v>0</v>
      </c>
      <c r="G22" s="119" t="s">
        <v>13</v>
      </c>
      <c r="H22" s="108"/>
      <c r="I22" s="108"/>
      <c r="K22" s="5">
        <f>IF(K20=0,"",IF(K20&lt;$G$9,K20+1,IF(K20=$G$9,"")))</f>
        <v>46047</v>
      </c>
      <c r="L22" s="3" t="s">
        <v>13</v>
      </c>
    </row>
    <row r="23" spans="1:12" ht="18" customHeight="1" x14ac:dyDescent="0.2">
      <c r="A23" s="24">
        <f t="shared" si="3"/>
        <v>46048</v>
      </c>
      <c r="B23" s="120" t="s">
        <v>14</v>
      </c>
      <c r="C23" s="112"/>
      <c r="D23" s="146"/>
      <c r="E23" s="27"/>
      <c r="F23" s="24" t="b">
        <f t="shared" si="4"/>
        <v>0</v>
      </c>
      <c r="G23" s="120" t="s">
        <v>14</v>
      </c>
      <c r="H23" s="113"/>
      <c r="I23" s="113"/>
      <c r="K23" s="5">
        <f>IF(K22=0,"",IF(K22&lt;$G$9,K22+1,IF(K22=$G$9,"")))</f>
        <v>46048</v>
      </c>
      <c r="L23" s="3" t="s">
        <v>14</v>
      </c>
    </row>
    <row r="24" spans="1:12" ht="18" customHeight="1" x14ac:dyDescent="0.2">
      <c r="A24" s="24">
        <f t="shared" si="3"/>
        <v>46049</v>
      </c>
      <c r="B24" s="120" t="s">
        <v>15</v>
      </c>
      <c r="C24" s="112"/>
      <c r="D24" s="146"/>
      <c r="E24" s="27"/>
      <c r="F24" s="24" t="b">
        <f t="shared" si="4"/>
        <v>0</v>
      </c>
      <c r="G24" s="120" t="s">
        <v>15</v>
      </c>
      <c r="H24" s="113"/>
      <c r="I24" s="113"/>
      <c r="K24" s="5">
        <f t="shared" ref="K24:K28" si="5">IF(K23=0,"",IF(K23&lt;$G$9,K23+1,IF(K23=$G$9,"")))</f>
        <v>46049</v>
      </c>
      <c r="L24" s="3" t="s">
        <v>15</v>
      </c>
    </row>
    <row r="25" spans="1:12" ht="18" customHeight="1" x14ac:dyDescent="0.2">
      <c r="A25" s="24">
        <f t="shared" si="3"/>
        <v>46050</v>
      </c>
      <c r="B25" s="120" t="s">
        <v>16</v>
      </c>
      <c r="C25" s="112"/>
      <c r="D25" s="146"/>
      <c r="E25" s="27"/>
      <c r="F25" s="24" t="b">
        <f t="shared" si="4"/>
        <v>0</v>
      </c>
      <c r="G25" s="120" t="s">
        <v>16</v>
      </c>
      <c r="H25" s="113"/>
      <c r="I25" s="113"/>
      <c r="K25" s="5">
        <f t="shared" si="5"/>
        <v>46050</v>
      </c>
      <c r="L25" s="3" t="s">
        <v>16</v>
      </c>
    </row>
    <row r="26" spans="1:12" ht="18" customHeight="1" x14ac:dyDescent="0.2">
      <c r="A26" s="24">
        <f t="shared" si="3"/>
        <v>46051</v>
      </c>
      <c r="B26" s="120" t="s">
        <v>17</v>
      </c>
      <c r="C26" s="112"/>
      <c r="D26" s="146"/>
      <c r="E26" s="27"/>
      <c r="F26" s="24" t="b">
        <f t="shared" si="4"/>
        <v>0</v>
      </c>
      <c r="G26" s="120" t="s">
        <v>17</v>
      </c>
      <c r="H26" s="113"/>
      <c r="I26" s="113"/>
      <c r="K26" s="5">
        <f t="shared" si="5"/>
        <v>46051</v>
      </c>
      <c r="L26" s="3" t="s">
        <v>17</v>
      </c>
    </row>
    <row r="27" spans="1:12" ht="18" customHeight="1" x14ac:dyDescent="0.2">
      <c r="A27" s="24">
        <f t="shared" si="3"/>
        <v>46052</v>
      </c>
      <c r="B27" s="120" t="s">
        <v>18</v>
      </c>
      <c r="C27" s="112"/>
      <c r="D27" s="146"/>
      <c r="E27" s="27"/>
      <c r="F27" s="24" t="b">
        <f t="shared" si="4"/>
        <v>0</v>
      </c>
      <c r="G27" s="120" t="s">
        <v>18</v>
      </c>
      <c r="H27" s="113"/>
      <c r="I27" s="113"/>
      <c r="K27" s="5">
        <f t="shared" si="5"/>
        <v>46052</v>
      </c>
      <c r="L27" s="3" t="s">
        <v>18</v>
      </c>
    </row>
    <row r="28" spans="1:12" ht="18" customHeight="1" thickBot="1" x14ac:dyDescent="0.25">
      <c r="A28" s="25">
        <f t="shared" si="3"/>
        <v>46053</v>
      </c>
      <c r="B28" s="121" t="s">
        <v>19</v>
      </c>
      <c r="C28" s="115"/>
      <c r="D28" s="147"/>
      <c r="E28" s="27"/>
      <c r="F28" s="25" t="b">
        <f t="shared" si="4"/>
        <v>0</v>
      </c>
      <c r="G28" s="121" t="s">
        <v>19</v>
      </c>
      <c r="H28" s="116"/>
      <c r="I28" s="116"/>
      <c r="K28" s="5">
        <f t="shared" si="5"/>
        <v>46053</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46054</v>
      </c>
      <c r="B30" s="119" t="s">
        <v>13</v>
      </c>
      <c r="C30" s="110"/>
      <c r="D30" s="148"/>
      <c r="E30" s="27"/>
      <c r="F30" s="13" t="s">
        <v>29</v>
      </c>
      <c r="G30" s="26"/>
      <c r="H30" s="28">
        <f>(C21+C29+C37+H21+H29)-C13</f>
        <v>0</v>
      </c>
      <c r="I30" s="28">
        <f>D21+D29+D37+I21+I29</f>
        <v>0</v>
      </c>
      <c r="K30" s="5">
        <f>IF(K28=0,"",IF(K28&lt;$G$9,K28+1,IF(K28=$G$9,"")))</f>
        <v>46054</v>
      </c>
      <c r="L30" s="3" t="s">
        <v>13</v>
      </c>
    </row>
    <row r="31" spans="1:12" ht="18" customHeight="1" thickTop="1" x14ac:dyDescent="0.2">
      <c r="A31" s="24">
        <f t="shared" si="6"/>
        <v>46055</v>
      </c>
      <c r="B31" s="120" t="s">
        <v>14</v>
      </c>
      <c r="C31" s="112"/>
      <c r="D31" s="146"/>
      <c r="E31" s="27"/>
      <c r="F31" s="191" t="s">
        <v>32</v>
      </c>
      <c r="G31" s="192"/>
      <c r="H31" s="192"/>
      <c r="I31" s="193"/>
      <c r="K31" s="5">
        <f>IF(K30=0,"",IF(K30&lt;$G$9,K30+1,IF(K30=$G$9,"")))</f>
        <v>46055</v>
      </c>
      <c r="L31" s="3" t="s">
        <v>14</v>
      </c>
    </row>
    <row r="32" spans="1:12" ht="18" customHeight="1" x14ac:dyDescent="0.2">
      <c r="A32" s="24">
        <f t="shared" si="6"/>
        <v>46056</v>
      </c>
      <c r="B32" s="120" t="s">
        <v>15</v>
      </c>
      <c r="C32" s="112"/>
      <c r="D32" s="146"/>
      <c r="E32" s="27"/>
      <c r="F32" s="194"/>
      <c r="G32" s="195"/>
      <c r="H32" s="195"/>
      <c r="I32" s="196"/>
      <c r="K32" s="5">
        <f t="shared" ref="K32:K36" si="7">IF(K31=0,"",IF(K31&lt;$G$9,K31+1,IF(K31=$G$9,"")))</f>
        <v>46056</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oJk2Ir/7/sZRY1WwkCHo9aVLnXisPPjo+wJmXeqBa3rk1Jc8DG7wnmUm8Fzfa/KZPPZPiYy8KFQRvqazRIm7vQ==" saltValue="Ohg5lA7zX/qJXS/HiOBVn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59" priority="38" operator="equal">
      <formula>FALSE</formula>
    </cfRule>
  </conditionalFormatting>
  <conditionalFormatting sqref="A14:A20">
    <cfRule type="containsText" dxfId="158" priority="21" operator="containsText" text="FALSE">
      <formula>NOT(ISERROR(SEARCH("FALSE",A14)))</formula>
    </cfRule>
  </conditionalFormatting>
  <conditionalFormatting sqref="A22">
    <cfRule type="cellIs" dxfId="157" priority="8" operator="equal">
      <formula>FALSE</formula>
    </cfRule>
  </conditionalFormatting>
  <conditionalFormatting sqref="A22:A28">
    <cfRule type="containsText" dxfId="156" priority="7" operator="containsText" text="FALSE">
      <formula>NOT(ISERROR(SEARCH("FALSE",A22)))</formula>
    </cfRule>
  </conditionalFormatting>
  <conditionalFormatting sqref="A29:A30">
    <cfRule type="cellIs" dxfId="155" priority="12" operator="equal">
      <formula>FALSE</formula>
    </cfRule>
  </conditionalFormatting>
  <conditionalFormatting sqref="A30:A36">
    <cfRule type="containsText" dxfId="154" priority="11" operator="containsText" text="FALSE">
      <formula>NOT(ISERROR(SEARCH("FALSE",A30)))</formula>
    </cfRule>
  </conditionalFormatting>
  <conditionalFormatting sqref="B22:B28">
    <cfRule type="cellIs" dxfId="153" priority="17" operator="equal">
      <formula>FALSE</formula>
    </cfRule>
  </conditionalFormatting>
  <conditionalFormatting sqref="B30:B36">
    <cfRule type="cellIs" dxfId="152" priority="9" operator="equal">
      <formula>FALSE</formula>
    </cfRule>
  </conditionalFormatting>
  <conditionalFormatting sqref="B8:D10">
    <cfRule type="cellIs" dxfId="151" priority="1" operator="equal">
      <formula>0</formula>
    </cfRule>
  </conditionalFormatting>
  <conditionalFormatting sqref="F14">
    <cfRule type="cellIs" dxfId="150" priority="20" operator="equal">
      <formula>FALSE</formula>
    </cfRule>
  </conditionalFormatting>
  <conditionalFormatting sqref="F14:F20">
    <cfRule type="containsText" dxfId="149" priority="19" operator="containsText" text="FALSE">
      <formula>NOT(ISERROR(SEARCH("FALSE",F14)))</formula>
    </cfRule>
  </conditionalFormatting>
  <conditionalFormatting sqref="F22">
    <cfRule type="cellIs" dxfId="148" priority="6" operator="equal">
      <formula>FALSE</formula>
    </cfRule>
  </conditionalFormatting>
  <conditionalFormatting sqref="F22:F28">
    <cfRule type="containsText" dxfId="147" priority="5" operator="containsText" text="FALSE">
      <formula>NOT(ISERROR(SEARCH("FALSE",F22)))</formula>
    </cfRule>
  </conditionalFormatting>
  <conditionalFormatting sqref="F29:F30">
    <cfRule type="cellIs" dxfId="146" priority="3" operator="equal">
      <formula>FALSE</formula>
    </cfRule>
  </conditionalFormatting>
  <conditionalFormatting sqref="G22:G28">
    <cfRule type="cellIs" dxfId="145" priority="15" operator="equal">
      <formula>FALSE</formula>
    </cfRule>
  </conditionalFormatting>
  <conditionalFormatting sqref="K13:L52">
    <cfRule type="cellIs" dxfId="14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J8" xr:uid="{00000000-0002-0000-1000-000002000000}"/>
    <dataValidation allowBlank="1" showInputMessage="1" showErrorMessage="1" prompt="Enter your MSU ID into this field and it will populate to all the other time reports in this workbook." sqref="B8:D8" xr:uid="{223706E6-5BED-4EC3-87C8-AE9A97AA604B}"/>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Schedule'!$K$27</f>
        <v>46057</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Schedule'!$L$27</f>
        <v>46070</v>
      </c>
      <c r="H9" s="184"/>
      <c r="I9" s="184"/>
      <c r="J9" s="35"/>
    </row>
    <row r="10" spans="1:12" ht="18" customHeight="1" thickBot="1" x14ac:dyDescent="0.25">
      <c r="A10" s="30" t="s">
        <v>7</v>
      </c>
      <c r="B10" s="190">
        <f>'June 19, 2025 - July 2, 2025'!$B$10</f>
        <v>0</v>
      </c>
      <c r="C10" s="190"/>
      <c r="D10" s="190"/>
      <c r="E10" s="4"/>
      <c r="F10" s="30" t="s">
        <v>8</v>
      </c>
      <c r="G10" s="185">
        <f>'Payroll Schedule'!$B$27</f>
        <v>4</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'Jan 21, 2026 - Feb 3,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46057</v>
      </c>
      <c r="B17" s="111" t="s">
        <v>16</v>
      </c>
      <c r="C17" s="112"/>
      <c r="D17" s="146"/>
      <c r="E17" s="27"/>
      <c r="F17" s="24" t="b">
        <f t="shared" si="1"/>
        <v>0</v>
      </c>
      <c r="G17" s="111" t="s">
        <v>16</v>
      </c>
      <c r="H17" s="113"/>
      <c r="I17" s="113"/>
      <c r="K17" s="5">
        <f t="shared" si="2"/>
        <v>46057</v>
      </c>
      <c r="L17" s="3" t="s">
        <v>16</v>
      </c>
    </row>
    <row r="18" spans="1:12" ht="18" customHeight="1" x14ac:dyDescent="0.2">
      <c r="A18" s="24">
        <f t="shared" si="0"/>
        <v>46058</v>
      </c>
      <c r="B18" s="111" t="s">
        <v>17</v>
      </c>
      <c r="C18" s="112"/>
      <c r="D18" s="146"/>
      <c r="E18" s="27"/>
      <c r="F18" s="24" t="b">
        <f t="shared" si="1"/>
        <v>0</v>
      </c>
      <c r="G18" s="111" t="s">
        <v>17</v>
      </c>
      <c r="H18" s="113"/>
      <c r="I18" s="113"/>
      <c r="K18" s="5">
        <f t="shared" si="2"/>
        <v>46058</v>
      </c>
      <c r="L18" s="3" t="s">
        <v>17</v>
      </c>
    </row>
    <row r="19" spans="1:12" ht="18" customHeight="1" x14ac:dyDescent="0.2">
      <c r="A19" s="24">
        <f t="shared" si="0"/>
        <v>46059</v>
      </c>
      <c r="B19" s="111" t="s">
        <v>18</v>
      </c>
      <c r="C19" s="112"/>
      <c r="D19" s="146"/>
      <c r="E19" s="27"/>
      <c r="F19" s="24" t="b">
        <f t="shared" si="1"/>
        <v>0</v>
      </c>
      <c r="G19" s="111" t="s">
        <v>18</v>
      </c>
      <c r="H19" s="113"/>
      <c r="I19" s="113"/>
      <c r="K19" s="5">
        <f t="shared" si="2"/>
        <v>46059</v>
      </c>
      <c r="L19" s="3" t="s">
        <v>18</v>
      </c>
    </row>
    <row r="20" spans="1:12" ht="18" customHeight="1" thickBot="1" x14ac:dyDescent="0.25">
      <c r="A20" s="25">
        <f t="shared" si="0"/>
        <v>46060</v>
      </c>
      <c r="B20" s="114" t="s">
        <v>19</v>
      </c>
      <c r="C20" s="115"/>
      <c r="D20" s="147"/>
      <c r="E20" s="27"/>
      <c r="F20" s="25" t="b">
        <f t="shared" si="1"/>
        <v>0</v>
      </c>
      <c r="G20" s="114" t="s">
        <v>19</v>
      </c>
      <c r="H20" s="116"/>
      <c r="I20" s="116"/>
      <c r="K20" s="5">
        <f t="shared" si="2"/>
        <v>46060</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46061</v>
      </c>
      <c r="B22" s="119" t="s">
        <v>13</v>
      </c>
      <c r="C22" s="110"/>
      <c r="D22" s="148"/>
      <c r="E22" s="27"/>
      <c r="F22" s="106" t="b">
        <f t="shared" ref="F22:F28" si="4">K46</f>
        <v>0</v>
      </c>
      <c r="G22" s="119" t="s">
        <v>13</v>
      </c>
      <c r="H22" s="108"/>
      <c r="I22" s="108"/>
      <c r="K22" s="5">
        <f>IF(K20=0,"",IF(K20&lt;$G$9,K20+1,IF(K20=$G$9,"")))</f>
        <v>46061</v>
      </c>
      <c r="L22" s="3" t="s">
        <v>13</v>
      </c>
    </row>
    <row r="23" spans="1:12" ht="18" customHeight="1" x14ac:dyDescent="0.2">
      <c r="A23" s="24">
        <f t="shared" si="3"/>
        <v>46062</v>
      </c>
      <c r="B23" s="120" t="s">
        <v>14</v>
      </c>
      <c r="C23" s="112"/>
      <c r="D23" s="146"/>
      <c r="E23" s="27"/>
      <c r="F23" s="24" t="b">
        <f t="shared" si="4"/>
        <v>0</v>
      </c>
      <c r="G23" s="120" t="s">
        <v>14</v>
      </c>
      <c r="H23" s="113"/>
      <c r="I23" s="113"/>
      <c r="K23" s="5">
        <f>IF(K22=0,"",IF(K22&lt;$G$9,K22+1,IF(K22=$G$9,"")))</f>
        <v>46062</v>
      </c>
      <c r="L23" s="3" t="s">
        <v>14</v>
      </c>
    </row>
    <row r="24" spans="1:12" ht="18" customHeight="1" x14ac:dyDescent="0.2">
      <c r="A24" s="24">
        <f t="shared" si="3"/>
        <v>46063</v>
      </c>
      <c r="B24" s="120" t="s">
        <v>15</v>
      </c>
      <c r="C24" s="112"/>
      <c r="D24" s="146"/>
      <c r="E24" s="27"/>
      <c r="F24" s="24" t="b">
        <f t="shared" si="4"/>
        <v>0</v>
      </c>
      <c r="G24" s="120" t="s">
        <v>15</v>
      </c>
      <c r="H24" s="113"/>
      <c r="I24" s="113"/>
      <c r="K24" s="5">
        <f t="shared" ref="K24:K28" si="5">IF(K23=0,"",IF(K23&lt;$G$9,K23+1,IF(K23=$G$9,"")))</f>
        <v>46063</v>
      </c>
      <c r="L24" s="3" t="s">
        <v>15</v>
      </c>
    </row>
    <row r="25" spans="1:12" ht="18" customHeight="1" x14ac:dyDescent="0.2">
      <c r="A25" s="24">
        <f t="shared" si="3"/>
        <v>46064</v>
      </c>
      <c r="B25" s="120" t="s">
        <v>16</v>
      </c>
      <c r="C25" s="112"/>
      <c r="D25" s="146"/>
      <c r="E25" s="27"/>
      <c r="F25" s="24" t="b">
        <f t="shared" si="4"/>
        <v>0</v>
      </c>
      <c r="G25" s="120" t="s">
        <v>16</v>
      </c>
      <c r="H25" s="113"/>
      <c r="I25" s="113"/>
      <c r="K25" s="5">
        <f t="shared" si="5"/>
        <v>46064</v>
      </c>
      <c r="L25" s="3" t="s">
        <v>16</v>
      </c>
    </row>
    <row r="26" spans="1:12" ht="18" customHeight="1" x14ac:dyDescent="0.2">
      <c r="A26" s="24">
        <f t="shared" si="3"/>
        <v>46065</v>
      </c>
      <c r="B26" s="120" t="s">
        <v>17</v>
      </c>
      <c r="C26" s="112"/>
      <c r="D26" s="146"/>
      <c r="E26" s="27"/>
      <c r="F26" s="24" t="b">
        <f t="shared" si="4"/>
        <v>0</v>
      </c>
      <c r="G26" s="120" t="s">
        <v>17</v>
      </c>
      <c r="H26" s="113"/>
      <c r="I26" s="113"/>
      <c r="K26" s="5">
        <f t="shared" si="5"/>
        <v>46065</v>
      </c>
      <c r="L26" s="3" t="s">
        <v>17</v>
      </c>
    </row>
    <row r="27" spans="1:12" ht="18" customHeight="1" x14ac:dyDescent="0.2">
      <c r="A27" s="24">
        <f t="shared" si="3"/>
        <v>46066</v>
      </c>
      <c r="B27" s="120" t="s">
        <v>18</v>
      </c>
      <c r="C27" s="112"/>
      <c r="D27" s="146"/>
      <c r="E27" s="27"/>
      <c r="F27" s="24" t="b">
        <f t="shared" si="4"/>
        <v>0</v>
      </c>
      <c r="G27" s="120" t="s">
        <v>18</v>
      </c>
      <c r="H27" s="113"/>
      <c r="I27" s="113"/>
      <c r="K27" s="5">
        <f t="shared" si="5"/>
        <v>46066</v>
      </c>
      <c r="L27" s="3" t="s">
        <v>18</v>
      </c>
    </row>
    <row r="28" spans="1:12" ht="18" customHeight="1" thickBot="1" x14ac:dyDescent="0.25">
      <c r="A28" s="25">
        <f t="shared" si="3"/>
        <v>46067</v>
      </c>
      <c r="B28" s="121" t="s">
        <v>19</v>
      </c>
      <c r="C28" s="115"/>
      <c r="D28" s="147"/>
      <c r="E28" s="27"/>
      <c r="F28" s="25" t="b">
        <f t="shared" si="4"/>
        <v>0</v>
      </c>
      <c r="G28" s="121" t="s">
        <v>19</v>
      </c>
      <c r="H28" s="116"/>
      <c r="I28" s="116"/>
      <c r="K28" s="5">
        <f t="shared" si="5"/>
        <v>46067</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46068</v>
      </c>
      <c r="B30" s="119" t="s">
        <v>13</v>
      </c>
      <c r="C30" s="110"/>
      <c r="D30" s="148"/>
      <c r="E30" s="27"/>
      <c r="F30" s="123" t="s">
        <v>29</v>
      </c>
      <c r="G30" s="26"/>
      <c r="H30" s="28">
        <f>(C21+C29+C37+H21+H29)-C13</f>
        <v>0</v>
      </c>
      <c r="I30" s="28">
        <f>D21+D29+D37+I21+I29</f>
        <v>0</v>
      </c>
      <c r="K30" s="5">
        <f>IF(K28=0,"",IF(K28&lt;$G$9,K28+1,IF(K28=$G$9,"")))</f>
        <v>46068</v>
      </c>
      <c r="L30" s="3" t="s">
        <v>13</v>
      </c>
    </row>
    <row r="31" spans="1:12" ht="18" customHeight="1" thickTop="1" x14ac:dyDescent="0.2">
      <c r="A31" s="24">
        <f t="shared" si="6"/>
        <v>46069</v>
      </c>
      <c r="B31" s="120" t="s">
        <v>14</v>
      </c>
      <c r="C31" s="112"/>
      <c r="D31" s="146"/>
      <c r="E31" s="27"/>
      <c r="F31" s="191" t="s">
        <v>32</v>
      </c>
      <c r="G31" s="192"/>
      <c r="H31" s="192"/>
      <c r="I31" s="193"/>
      <c r="K31" s="5">
        <f>IF(K30=0,"",IF(K30&lt;$G$9,K30+1,IF(K30=$G$9,"")))</f>
        <v>46069</v>
      </c>
      <c r="L31" s="3" t="s">
        <v>14</v>
      </c>
    </row>
    <row r="32" spans="1:12" ht="18" customHeight="1" x14ac:dyDescent="0.2">
      <c r="A32" s="24">
        <f t="shared" si="6"/>
        <v>46070</v>
      </c>
      <c r="B32" s="120" t="s">
        <v>15</v>
      </c>
      <c r="C32" s="112"/>
      <c r="D32" s="146"/>
      <c r="E32" s="27"/>
      <c r="F32" s="194"/>
      <c r="G32" s="195"/>
      <c r="H32" s="195"/>
      <c r="I32" s="196"/>
      <c r="K32" s="5">
        <f t="shared" ref="K32:K36" si="7">IF(K31=0,"",IF(K31&lt;$G$9,K31+1,IF(K31=$G$9,"")))</f>
        <v>46070</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sVtPXm1L2eCz9KnGK7hSftnjxSD70pFX7vHYvQQchvvr/XaokL0U1e2clLlyfM2dsrZYMbV5l1qM9nK1D3uC0Q==" saltValue="OZLKbqpSYl7LE/Hf8tQZ5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43" priority="38" operator="equal">
      <formula>FALSE</formula>
    </cfRule>
  </conditionalFormatting>
  <conditionalFormatting sqref="A14:A20">
    <cfRule type="containsText" dxfId="142" priority="21" operator="containsText" text="FALSE">
      <formula>NOT(ISERROR(SEARCH("FALSE",A14)))</formula>
    </cfRule>
  </conditionalFormatting>
  <conditionalFormatting sqref="A22">
    <cfRule type="cellIs" dxfId="141" priority="8" operator="equal">
      <formula>FALSE</formula>
    </cfRule>
  </conditionalFormatting>
  <conditionalFormatting sqref="A22:A28">
    <cfRule type="containsText" dxfId="140" priority="7" operator="containsText" text="FALSE">
      <formula>NOT(ISERROR(SEARCH("FALSE",A22)))</formula>
    </cfRule>
  </conditionalFormatting>
  <conditionalFormatting sqref="A29:A30">
    <cfRule type="cellIs" dxfId="139" priority="12" operator="equal">
      <formula>FALSE</formula>
    </cfRule>
  </conditionalFormatting>
  <conditionalFormatting sqref="A30:A36">
    <cfRule type="containsText" dxfId="138" priority="11" operator="containsText" text="FALSE">
      <formula>NOT(ISERROR(SEARCH("FALSE",A30)))</formula>
    </cfRule>
  </conditionalFormatting>
  <conditionalFormatting sqref="B22:B28">
    <cfRule type="cellIs" dxfId="137" priority="17" operator="equal">
      <formula>FALSE</formula>
    </cfRule>
  </conditionalFormatting>
  <conditionalFormatting sqref="B30:B36">
    <cfRule type="cellIs" dxfId="136" priority="9" operator="equal">
      <formula>FALSE</formula>
    </cfRule>
  </conditionalFormatting>
  <conditionalFormatting sqref="B8:D10">
    <cfRule type="cellIs" dxfId="135" priority="1" operator="equal">
      <formula>0</formula>
    </cfRule>
  </conditionalFormatting>
  <conditionalFormatting sqref="F14">
    <cfRule type="cellIs" dxfId="134" priority="20" operator="equal">
      <formula>FALSE</formula>
    </cfRule>
  </conditionalFormatting>
  <conditionalFormatting sqref="F14:F20">
    <cfRule type="containsText" dxfId="133" priority="19" operator="containsText" text="FALSE">
      <formula>NOT(ISERROR(SEARCH("FALSE",F14)))</formula>
    </cfRule>
  </conditionalFormatting>
  <conditionalFormatting sqref="F22">
    <cfRule type="cellIs" dxfId="132" priority="6" operator="equal">
      <formula>FALSE</formula>
    </cfRule>
  </conditionalFormatting>
  <conditionalFormatting sqref="F22:F28">
    <cfRule type="containsText" dxfId="131" priority="5" operator="containsText" text="FALSE">
      <formula>NOT(ISERROR(SEARCH("FALSE",F22)))</formula>
    </cfRule>
  </conditionalFormatting>
  <conditionalFormatting sqref="F29:F30">
    <cfRule type="cellIs" dxfId="130" priority="3" operator="equal">
      <formula>FALSE</formula>
    </cfRule>
  </conditionalFormatting>
  <conditionalFormatting sqref="G22:G28">
    <cfRule type="cellIs" dxfId="129" priority="15" operator="equal">
      <formula>FALSE</formula>
    </cfRule>
  </conditionalFormatting>
  <conditionalFormatting sqref="K13:L52">
    <cfRule type="cellIs" dxfId="12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 allowBlank="1" showInputMessage="1" showErrorMessage="1" prompt="Enter your MSU ID into this field and it will populate to all the other time reports in this workbook." sqref="B8:D8" xr:uid="{D753E7D2-B62B-4348-8D11-8C39D56339C3}"/>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Schedule'!$K$29</f>
        <v>46071</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Schedule'!$L$29</f>
        <v>46084</v>
      </c>
      <c r="H9" s="184"/>
      <c r="I9" s="184"/>
      <c r="J9" s="35"/>
    </row>
    <row r="10" spans="1:12" ht="18" customHeight="1" thickBot="1" x14ac:dyDescent="0.25">
      <c r="A10" s="30" t="s">
        <v>7</v>
      </c>
      <c r="B10" s="190">
        <f>'June 19, 2025 - July 2, 2025'!$B$10</f>
        <v>0</v>
      </c>
      <c r="C10" s="190"/>
      <c r="D10" s="190"/>
      <c r="E10" s="4"/>
      <c r="F10" s="30" t="s">
        <v>8</v>
      </c>
      <c r="G10" s="185">
        <f>'Payroll Schedule'!$B$29</f>
        <v>5</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'Feb 4, 2026 - Feb 17,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46071</v>
      </c>
      <c r="B17" s="111" t="s">
        <v>16</v>
      </c>
      <c r="C17" s="112"/>
      <c r="D17" s="146"/>
      <c r="E17" s="27"/>
      <c r="F17" s="24" t="b">
        <f t="shared" si="1"/>
        <v>0</v>
      </c>
      <c r="G17" s="111" t="s">
        <v>16</v>
      </c>
      <c r="H17" s="113"/>
      <c r="I17" s="113"/>
      <c r="K17" s="5">
        <f t="shared" si="2"/>
        <v>46071</v>
      </c>
      <c r="L17" s="3" t="s">
        <v>16</v>
      </c>
    </row>
    <row r="18" spans="1:12" ht="18" customHeight="1" x14ac:dyDescent="0.2">
      <c r="A18" s="24">
        <f t="shared" si="0"/>
        <v>46072</v>
      </c>
      <c r="B18" s="111" t="s">
        <v>17</v>
      </c>
      <c r="C18" s="112"/>
      <c r="D18" s="146"/>
      <c r="E18" s="27"/>
      <c r="F18" s="24" t="b">
        <f t="shared" si="1"/>
        <v>0</v>
      </c>
      <c r="G18" s="111" t="s">
        <v>17</v>
      </c>
      <c r="H18" s="113"/>
      <c r="I18" s="113"/>
      <c r="K18" s="5">
        <f t="shared" si="2"/>
        <v>46072</v>
      </c>
      <c r="L18" s="3" t="s">
        <v>17</v>
      </c>
    </row>
    <row r="19" spans="1:12" ht="18" customHeight="1" x14ac:dyDescent="0.2">
      <c r="A19" s="24">
        <f t="shared" si="0"/>
        <v>46073</v>
      </c>
      <c r="B19" s="111" t="s">
        <v>18</v>
      </c>
      <c r="C19" s="112"/>
      <c r="D19" s="146"/>
      <c r="E19" s="27"/>
      <c r="F19" s="24" t="b">
        <f t="shared" si="1"/>
        <v>0</v>
      </c>
      <c r="G19" s="111" t="s">
        <v>18</v>
      </c>
      <c r="H19" s="113"/>
      <c r="I19" s="113"/>
      <c r="K19" s="5">
        <f t="shared" si="2"/>
        <v>46073</v>
      </c>
      <c r="L19" s="3" t="s">
        <v>18</v>
      </c>
    </row>
    <row r="20" spans="1:12" ht="18" customHeight="1" thickBot="1" x14ac:dyDescent="0.25">
      <c r="A20" s="25">
        <f t="shared" si="0"/>
        <v>46074</v>
      </c>
      <c r="B20" s="114" t="s">
        <v>19</v>
      </c>
      <c r="C20" s="115"/>
      <c r="D20" s="147"/>
      <c r="E20" s="27"/>
      <c r="F20" s="25" t="b">
        <f t="shared" si="1"/>
        <v>0</v>
      </c>
      <c r="G20" s="114" t="s">
        <v>19</v>
      </c>
      <c r="H20" s="116"/>
      <c r="I20" s="116"/>
      <c r="K20" s="5">
        <f t="shared" si="2"/>
        <v>46074</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46075</v>
      </c>
      <c r="B22" s="119" t="s">
        <v>13</v>
      </c>
      <c r="C22" s="110"/>
      <c r="D22" s="148"/>
      <c r="E22" s="27"/>
      <c r="F22" s="106" t="b">
        <f t="shared" ref="F22:F28" si="4">K46</f>
        <v>0</v>
      </c>
      <c r="G22" s="119" t="s">
        <v>13</v>
      </c>
      <c r="H22" s="108"/>
      <c r="I22" s="108"/>
      <c r="K22" s="5">
        <f>IF(K20=0,"",IF(K20&lt;$G$9,K20+1,IF(K20=$G$9,"")))</f>
        <v>46075</v>
      </c>
      <c r="L22" s="3" t="s">
        <v>13</v>
      </c>
    </row>
    <row r="23" spans="1:12" ht="18" customHeight="1" x14ac:dyDescent="0.2">
      <c r="A23" s="24">
        <f t="shared" si="3"/>
        <v>46076</v>
      </c>
      <c r="B23" s="120" t="s">
        <v>14</v>
      </c>
      <c r="C23" s="112"/>
      <c r="D23" s="146"/>
      <c r="E23" s="27"/>
      <c r="F23" s="24" t="b">
        <f t="shared" si="4"/>
        <v>0</v>
      </c>
      <c r="G23" s="120" t="s">
        <v>14</v>
      </c>
      <c r="H23" s="113"/>
      <c r="I23" s="113"/>
      <c r="K23" s="5">
        <f>IF(K22=0,"",IF(K22&lt;$G$9,K22+1,IF(K22=$G$9,"")))</f>
        <v>46076</v>
      </c>
      <c r="L23" s="3" t="s">
        <v>14</v>
      </c>
    </row>
    <row r="24" spans="1:12" ht="18" customHeight="1" x14ac:dyDescent="0.2">
      <c r="A24" s="24">
        <f t="shared" si="3"/>
        <v>46077</v>
      </c>
      <c r="B24" s="120" t="s">
        <v>15</v>
      </c>
      <c r="C24" s="112"/>
      <c r="D24" s="146"/>
      <c r="E24" s="27"/>
      <c r="F24" s="24" t="b">
        <f t="shared" si="4"/>
        <v>0</v>
      </c>
      <c r="G24" s="120" t="s">
        <v>15</v>
      </c>
      <c r="H24" s="113"/>
      <c r="I24" s="113"/>
      <c r="K24" s="5">
        <f t="shared" ref="K24:K28" si="5">IF(K23=0,"",IF(K23&lt;$G$9,K23+1,IF(K23=$G$9,"")))</f>
        <v>46077</v>
      </c>
      <c r="L24" s="3" t="s">
        <v>15</v>
      </c>
    </row>
    <row r="25" spans="1:12" ht="18" customHeight="1" x14ac:dyDescent="0.2">
      <c r="A25" s="24">
        <f t="shared" si="3"/>
        <v>46078</v>
      </c>
      <c r="B25" s="120" t="s">
        <v>16</v>
      </c>
      <c r="C25" s="112"/>
      <c r="D25" s="146"/>
      <c r="E25" s="27"/>
      <c r="F25" s="24" t="b">
        <f t="shared" si="4"/>
        <v>0</v>
      </c>
      <c r="G25" s="120" t="s">
        <v>16</v>
      </c>
      <c r="H25" s="113"/>
      <c r="I25" s="113"/>
      <c r="K25" s="5">
        <f t="shared" si="5"/>
        <v>46078</v>
      </c>
      <c r="L25" s="3" t="s">
        <v>16</v>
      </c>
    </row>
    <row r="26" spans="1:12" ht="18" customHeight="1" x14ac:dyDescent="0.2">
      <c r="A26" s="24">
        <f t="shared" si="3"/>
        <v>46079</v>
      </c>
      <c r="B26" s="120" t="s">
        <v>17</v>
      </c>
      <c r="C26" s="112"/>
      <c r="D26" s="146"/>
      <c r="E26" s="27"/>
      <c r="F26" s="24" t="b">
        <f t="shared" si="4"/>
        <v>0</v>
      </c>
      <c r="G26" s="120" t="s">
        <v>17</v>
      </c>
      <c r="H26" s="113"/>
      <c r="I26" s="113"/>
      <c r="K26" s="5">
        <f t="shared" si="5"/>
        <v>46079</v>
      </c>
      <c r="L26" s="3" t="s">
        <v>17</v>
      </c>
    </row>
    <row r="27" spans="1:12" ht="18" customHeight="1" x14ac:dyDescent="0.2">
      <c r="A27" s="24">
        <f t="shared" si="3"/>
        <v>46080</v>
      </c>
      <c r="B27" s="120" t="s">
        <v>18</v>
      </c>
      <c r="C27" s="112"/>
      <c r="D27" s="146"/>
      <c r="E27" s="27"/>
      <c r="F27" s="24" t="b">
        <f t="shared" si="4"/>
        <v>0</v>
      </c>
      <c r="G27" s="120" t="s">
        <v>18</v>
      </c>
      <c r="H27" s="113"/>
      <c r="I27" s="113"/>
      <c r="K27" s="5">
        <f t="shared" si="5"/>
        <v>46080</v>
      </c>
      <c r="L27" s="3" t="s">
        <v>18</v>
      </c>
    </row>
    <row r="28" spans="1:12" ht="18" customHeight="1" thickBot="1" x14ac:dyDescent="0.25">
      <c r="A28" s="25">
        <f t="shared" si="3"/>
        <v>46081</v>
      </c>
      <c r="B28" s="121" t="s">
        <v>19</v>
      </c>
      <c r="C28" s="115"/>
      <c r="D28" s="147"/>
      <c r="E28" s="27"/>
      <c r="F28" s="25" t="b">
        <f t="shared" si="4"/>
        <v>0</v>
      </c>
      <c r="G28" s="121" t="s">
        <v>19</v>
      </c>
      <c r="H28" s="116"/>
      <c r="I28" s="116"/>
      <c r="K28" s="5">
        <f t="shared" si="5"/>
        <v>46081</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46082</v>
      </c>
      <c r="B30" s="119" t="s">
        <v>13</v>
      </c>
      <c r="C30" s="110"/>
      <c r="D30" s="148"/>
      <c r="E30" s="27"/>
      <c r="F30" s="13" t="s">
        <v>29</v>
      </c>
      <c r="G30" s="26"/>
      <c r="H30" s="28">
        <f>(C21+C29+C37+H21+H29)-C13</f>
        <v>0</v>
      </c>
      <c r="I30" s="28">
        <f>D21+D29+D37+I21+I29</f>
        <v>0</v>
      </c>
      <c r="K30" s="5">
        <f>IF(K28=0,"",IF(K28&lt;$G$9,K28+1,IF(K28=$G$9,"")))</f>
        <v>46082</v>
      </c>
      <c r="L30" s="3" t="s">
        <v>13</v>
      </c>
    </row>
    <row r="31" spans="1:12" ht="18" customHeight="1" thickTop="1" x14ac:dyDescent="0.2">
      <c r="A31" s="24">
        <f t="shared" si="6"/>
        <v>46083</v>
      </c>
      <c r="B31" s="120" t="s">
        <v>14</v>
      </c>
      <c r="C31" s="112"/>
      <c r="D31" s="146"/>
      <c r="E31" s="27"/>
      <c r="F31" s="191" t="s">
        <v>32</v>
      </c>
      <c r="G31" s="192"/>
      <c r="H31" s="192"/>
      <c r="I31" s="193"/>
      <c r="K31" s="5">
        <f>IF(K30=0,"",IF(K30&lt;$G$9,K30+1,IF(K30=$G$9,"")))</f>
        <v>46083</v>
      </c>
      <c r="L31" s="3" t="s">
        <v>14</v>
      </c>
    </row>
    <row r="32" spans="1:12" ht="18" customHeight="1" x14ac:dyDescent="0.2">
      <c r="A32" s="24">
        <f t="shared" si="6"/>
        <v>46084</v>
      </c>
      <c r="B32" s="120" t="s">
        <v>15</v>
      </c>
      <c r="C32" s="112"/>
      <c r="D32" s="146"/>
      <c r="E32" s="27"/>
      <c r="F32" s="194"/>
      <c r="G32" s="195"/>
      <c r="H32" s="195"/>
      <c r="I32" s="196"/>
      <c r="K32" s="5">
        <f t="shared" ref="K32:K36" si="7">IF(K31=0,"",IF(K31&lt;$G$9,K31+1,IF(K31=$G$9,"")))</f>
        <v>46084</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LNVsPqbpOaxyLRiuYNodIjzUDPeijxv47uyEA6Z07LqdUzzzBMJ4zuY31ePTfbhYfvhPB0ktQkuyEjbVyUfFgA==" saltValue="5sVPzwvFOngHuv7+0RR9r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27" priority="38" operator="equal">
      <formula>FALSE</formula>
    </cfRule>
  </conditionalFormatting>
  <conditionalFormatting sqref="A14:A20">
    <cfRule type="containsText" dxfId="126" priority="21" operator="containsText" text="FALSE">
      <formula>NOT(ISERROR(SEARCH("FALSE",A14)))</formula>
    </cfRule>
  </conditionalFormatting>
  <conditionalFormatting sqref="A22">
    <cfRule type="cellIs" dxfId="125" priority="8" operator="equal">
      <formula>FALSE</formula>
    </cfRule>
  </conditionalFormatting>
  <conditionalFormatting sqref="A22:A28">
    <cfRule type="containsText" dxfId="124" priority="7" operator="containsText" text="FALSE">
      <formula>NOT(ISERROR(SEARCH("FALSE",A22)))</formula>
    </cfRule>
  </conditionalFormatting>
  <conditionalFormatting sqref="A29:A30">
    <cfRule type="cellIs" dxfId="123" priority="12" operator="equal">
      <formula>FALSE</formula>
    </cfRule>
  </conditionalFormatting>
  <conditionalFormatting sqref="A30:A36">
    <cfRule type="containsText" dxfId="122" priority="11" operator="containsText" text="FALSE">
      <formula>NOT(ISERROR(SEARCH("FALSE",A30)))</formula>
    </cfRule>
  </conditionalFormatting>
  <conditionalFormatting sqref="B22:B28">
    <cfRule type="cellIs" dxfId="121" priority="17" operator="equal">
      <formula>FALSE</formula>
    </cfRule>
  </conditionalFormatting>
  <conditionalFormatting sqref="B30:B36">
    <cfRule type="cellIs" dxfId="120" priority="9" operator="equal">
      <formula>FALSE</formula>
    </cfRule>
  </conditionalFormatting>
  <conditionalFormatting sqref="B8:D10">
    <cfRule type="cellIs" dxfId="119" priority="1" operator="equal">
      <formula>0</formula>
    </cfRule>
  </conditionalFormatting>
  <conditionalFormatting sqref="F14">
    <cfRule type="cellIs" dxfId="118" priority="20" operator="equal">
      <formula>FALSE</formula>
    </cfRule>
  </conditionalFormatting>
  <conditionalFormatting sqref="F14:F20">
    <cfRule type="containsText" dxfId="117" priority="19" operator="containsText" text="FALSE">
      <formula>NOT(ISERROR(SEARCH("FALSE",F14)))</formula>
    </cfRule>
  </conditionalFormatting>
  <conditionalFormatting sqref="F22">
    <cfRule type="cellIs" dxfId="116" priority="6" operator="equal">
      <formula>FALSE</formula>
    </cfRule>
  </conditionalFormatting>
  <conditionalFormatting sqref="F22:F28">
    <cfRule type="containsText" dxfId="115" priority="5" operator="containsText" text="FALSE">
      <formula>NOT(ISERROR(SEARCH("FALSE",F22)))</formula>
    </cfRule>
  </conditionalFormatting>
  <conditionalFormatting sqref="F29:F30">
    <cfRule type="cellIs" dxfId="114" priority="3" operator="equal">
      <formula>FALSE</formula>
    </cfRule>
  </conditionalFormatting>
  <conditionalFormatting sqref="G22:G28">
    <cfRule type="cellIs" dxfId="113" priority="15" operator="equal">
      <formula>FALSE</formula>
    </cfRule>
  </conditionalFormatting>
  <conditionalFormatting sqref="K13:L52">
    <cfRule type="cellIs" dxfId="11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J8" xr:uid="{00000000-0002-0000-1200-000002000000}"/>
    <dataValidation allowBlank="1" showInputMessage="1" showErrorMessage="1" prompt="Enter your MSU ID into this field and it will populate to all the other time reports in this workbook." sqref="B8:D8" xr:uid="{215E84DE-C4AB-47E3-897D-DD2D5E04C290}"/>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14"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Schedule'!$K$30</f>
        <v>46085</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Schedule'!$L$30</f>
        <v>46100</v>
      </c>
      <c r="H9" s="184"/>
      <c r="I9" s="184"/>
      <c r="J9" s="35"/>
    </row>
    <row r="10" spans="1:12" ht="18" customHeight="1" thickBot="1" x14ac:dyDescent="0.25">
      <c r="A10" s="30" t="s">
        <v>7</v>
      </c>
      <c r="B10" s="190">
        <f>'June 19, 2025 - July 2, 2025'!$B$10</f>
        <v>0</v>
      </c>
      <c r="C10" s="190"/>
      <c r="D10" s="190"/>
      <c r="E10" s="4"/>
      <c r="F10" s="30" t="s">
        <v>8</v>
      </c>
      <c r="G10" s="185">
        <f>'Payroll Schedule'!$B$30</f>
        <v>6</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'Feb 18, 2026 - Mar 3,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46085</v>
      </c>
      <c r="B17" s="111" t="s">
        <v>16</v>
      </c>
      <c r="C17" s="112"/>
      <c r="D17" s="146"/>
      <c r="E17" s="27"/>
      <c r="F17" s="24" t="b">
        <f t="shared" si="1"/>
        <v>0</v>
      </c>
      <c r="G17" s="111" t="s">
        <v>16</v>
      </c>
      <c r="H17" s="113"/>
      <c r="I17" s="113"/>
      <c r="K17" s="5">
        <f t="shared" si="2"/>
        <v>46085</v>
      </c>
      <c r="L17" s="3" t="s">
        <v>16</v>
      </c>
    </row>
    <row r="18" spans="1:12" ht="18" customHeight="1" x14ac:dyDescent="0.2">
      <c r="A18" s="24">
        <f t="shared" si="0"/>
        <v>46086</v>
      </c>
      <c r="B18" s="111" t="s">
        <v>17</v>
      </c>
      <c r="C18" s="112"/>
      <c r="D18" s="146"/>
      <c r="E18" s="27"/>
      <c r="F18" s="24" t="b">
        <f t="shared" si="1"/>
        <v>0</v>
      </c>
      <c r="G18" s="111" t="s">
        <v>17</v>
      </c>
      <c r="H18" s="113"/>
      <c r="I18" s="113"/>
      <c r="K18" s="5">
        <f t="shared" si="2"/>
        <v>46086</v>
      </c>
      <c r="L18" s="3" t="s">
        <v>17</v>
      </c>
    </row>
    <row r="19" spans="1:12" ht="18" customHeight="1" x14ac:dyDescent="0.2">
      <c r="A19" s="24">
        <f t="shared" si="0"/>
        <v>46087</v>
      </c>
      <c r="B19" s="111" t="s">
        <v>18</v>
      </c>
      <c r="C19" s="112"/>
      <c r="D19" s="146"/>
      <c r="E19" s="27"/>
      <c r="F19" s="24" t="b">
        <f t="shared" si="1"/>
        <v>0</v>
      </c>
      <c r="G19" s="111" t="s">
        <v>18</v>
      </c>
      <c r="H19" s="113"/>
      <c r="I19" s="113"/>
      <c r="K19" s="5">
        <f t="shared" si="2"/>
        <v>46087</v>
      </c>
      <c r="L19" s="3" t="s">
        <v>18</v>
      </c>
    </row>
    <row r="20" spans="1:12" ht="18" customHeight="1" thickBot="1" x14ac:dyDescent="0.25">
      <c r="A20" s="25">
        <f t="shared" si="0"/>
        <v>46088</v>
      </c>
      <c r="B20" s="114" t="s">
        <v>19</v>
      </c>
      <c r="C20" s="115"/>
      <c r="D20" s="147"/>
      <c r="E20" s="27"/>
      <c r="F20" s="25" t="b">
        <f t="shared" si="1"/>
        <v>0</v>
      </c>
      <c r="G20" s="114" t="s">
        <v>19</v>
      </c>
      <c r="H20" s="116"/>
      <c r="I20" s="116"/>
      <c r="K20" s="5">
        <f t="shared" si="2"/>
        <v>46088</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46089</v>
      </c>
      <c r="B22" s="119" t="s">
        <v>13</v>
      </c>
      <c r="C22" s="110"/>
      <c r="D22" s="148"/>
      <c r="E22" s="27"/>
      <c r="F22" s="106" t="b">
        <f t="shared" ref="F22:F28" si="4">K46</f>
        <v>0</v>
      </c>
      <c r="G22" s="119" t="s">
        <v>13</v>
      </c>
      <c r="H22" s="108"/>
      <c r="I22" s="108"/>
      <c r="K22" s="5">
        <f>IF(K20=0,"",IF(K20&lt;$G$9,K20+1,IF(K20=$G$9,"")))</f>
        <v>46089</v>
      </c>
      <c r="L22" s="3" t="s">
        <v>13</v>
      </c>
    </row>
    <row r="23" spans="1:12" ht="18" customHeight="1" x14ac:dyDescent="0.2">
      <c r="A23" s="24">
        <f t="shared" si="3"/>
        <v>46090</v>
      </c>
      <c r="B23" s="120" t="s">
        <v>14</v>
      </c>
      <c r="C23" s="112"/>
      <c r="D23" s="146"/>
      <c r="E23" s="27"/>
      <c r="F23" s="24" t="b">
        <f t="shared" si="4"/>
        <v>0</v>
      </c>
      <c r="G23" s="120" t="s">
        <v>14</v>
      </c>
      <c r="H23" s="113"/>
      <c r="I23" s="113"/>
      <c r="K23" s="5">
        <f>IF(K22=0,"",IF(K22&lt;$G$9,K22+1,IF(K22=$G$9,"")))</f>
        <v>46090</v>
      </c>
      <c r="L23" s="3" t="s">
        <v>14</v>
      </c>
    </row>
    <row r="24" spans="1:12" ht="18" customHeight="1" x14ac:dyDescent="0.2">
      <c r="A24" s="24">
        <f t="shared" si="3"/>
        <v>46091</v>
      </c>
      <c r="B24" s="120" t="s">
        <v>15</v>
      </c>
      <c r="C24" s="112"/>
      <c r="D24" s="146"/>
      <c r="E24" s="27"/>
      <c r="F24" s="24" t="b">
        <f t="shared" si="4"/>
        <v>0</v>
      </c>
      <c r="G24" s="120" t="s">
        <v>15</v>
      </c>
      <c r="H24" s="113"/>
      <c r="I24" s="113"/>
      <c r="K24" s="5">
        <f t="shared" ref="K24:K28" si="5">IF(K23=0,"",IF(K23&lt;$G$9,K23+1,IF(K23=$G$9,"")))</f>
        <v>46091</v>
      </c>
      <c r="L24" s="3" t="s">
        <v>15</v>
      </c>
    </row>
    <row r="25" spans="1:12" ht="18" customHeight="1" x14ac:dyDescent="0.2">
      <c r="A25" s="24">
        <f t="shared" si="3"/>
        <v>46092</v>
      </c>
      <c r="B25" s="120" t="s">
        <v>16</v>
      </c>
      <c r="C25" s="112"/>
      <c r="D25" s="146"/>
      <c r="E25" s="27"/>
      <c r="F25" s="24" t="b">
        <f t="shared" si="4"/>
        <v>0</v>
      </c>
      <c r="G25" s="120" t="s">
        <v>16</v>
      </c>
      <c r="H25" s="113"/>
      <c r="I25" s="113"/>
      <c r="K25" s="5">
        <f t="shared" si="5"/>
        <v>46092</v>
      </c>
      <c r="L25" s="3" t="s">
        <v>16</v>
      </c>
    </row>
    <row r="26" spans="1:12" ht="18" customHeight="1" x14ac:dyDescent="0.2">
      <c r="A26" s="24">
        <f t="shared" si="3"/>
        <v>46093</v>
      </c>
      <c r="B26" s="120" t="s">
        <v>17</v>
      </c>
      <c r="C26" s="112"/>
      <c r="D26" s="146"/>
      <c r="E26" s="27"/>
      <c r="F26" s="24" t="b">
        <f t="shared" si="4"/>
        <v>0</v>
      </c>
      <c r="G26" s="120" t="s">
        <v>17</v>
      </c>
      <c r="H26" s="113"/>
      <c r="I26" s="113"/>
      <c r="K26" s="5">
        <f t="shared" si="5"/>
        <v>46093</v>
      </c>
      <c r="L26" s="3" t="s">
        <v>17</v>
      </c>
    </row>
    <row r="27" spans="1:12" ht="18" customHeight="1" x14ac:dyDescent="0.2">
      <c r="A27" s="24">
        <f t="shared" si="3"/>
        <v>46094</v>
      </c>
      <c r="B27" s="120" t="s">
        <v>18</v>
      </c>
      <c r="C27" s="112"/>
      <c r="D27" s="146"/>
      <c r="E27" s="27"/>
      <c r="F27" s="24" t="b">
        <f t="shared" si="4"/>
        <v>0</v>
      </c>
      <c r="G27" s="120" t="s">
        <v>18</v>
      </c>
      <c r="H27" s="113"/>
      <c r="I27" s="113"/>
      <c r="K27" s="5">
        <f t="shared" si="5"/>
        <v>46094</v>
      </c>
      <c r="L27" s="3" t="s">
        <v>18</v>
      </c>
    </row>
    <row r="28" spans="1:12" ht="18" customHeight="1" thickBot="1" x14ac:dyDescent="0.25">
      <c r="A28" s="25">
        <f t="shared" si="3"/>
        <v>46095</v>
      </c>
      <c r="B28" s="121" t="s">
        <v>19</v>
      </c>
      <c r="C28" s="115"/>
      <c r="D28" s="147"/>
      <c r="E28" s="27"/>
      <c r="F28" s="25" t="b">
        <f t="shared" si="4"/>
        <v>0</v>
      </c>
      <c r="G28" s="121" t="s">
        <v>19</v>
      </c>
      <c r="H28" s="116"/>
      <c r="I28" s="116"/>
      <c r="K28" s="5">
        <f t="shared" si="5"/>
        <v>46095</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46096</v>
      </c>
      <c r="B30" s="119" t="s">
        <v>13</v>
      </c>
      <c r="C30" s="110"/>
      <c r="D30" s="148"/>
      <c r="E30" s="27"/>
      <c r="F30" s="13" t="s">
        <v>29</v>
      </c>
      <c r="G30" s="26"/>
      <c r="H30" s="28">
        <f>(C21+C29+C37+H21+H29)-C13</f>
        <v>0</v>
      </c>
      <c r="I30" s="28">
        <f>D21+D29+D37+I21+I29</f>
        <v>0</v>
      </c>
      <c r="K30" s="5">
        <f>IF(K28=0,"",IF(K28&lt;$G$9,K28+1,IF(K28=$G$9,"")))</f>
        <v>46096</v>
      </c>
      <c r="L30" s="3" t="s">
        <v>13</v>
      </c>
    </row>
    <row r="31" spans="1:12" ht="18" customHeight="1" thickTop="1" x14ac:dyDescent="0.2">
      <c r="A31" s="24">
        <f t="shared" si="6"/>
        <v>46097</v>
      </c>
      <c r="B31" s="120" t="s">
        <v>14</v>
      </c>
      <c r="C31" s="112"/>
      <c r="D31" s="146"/>
      <c r="E31" s="27"/>
      <c r="F31" s="191" t="s">
        <v>32</v>
      </c>
      <c r="G31" s="192"/>
      <c r="H31" s="192"/>
      <c r="I31" s="193"/>
      <c r="K31" s="5">
        <f>IF(K30=0,"",IF(K30&lt;$G$9,K30+1,IF(K30=$G$9,"")))</f>
        <v>46097</v>
      </c>
      <c r="L31" s="3" t="s">
        <v>14</v>
      </c>
    </row>
    <row r="32" spans="1:12" ht="18" customHeight="1" x14ac:dyDescent="0.2">
      <c r="A32" s="24">
        <f t="shared" si="6"/>
        <v>46098</v>
      </c>
      <c r="B32" s="120" t="s">
        <v>15</v>
      </c>
      <c r="C32" s="112"/>
      <c r="D32" s="146"/>
      <c r="E32" s="27"/>
      <c r="F32" s="194"/>
      <c r="G32" s="195"/>
      <c r="H32" s="195"/>
      <c r="I32" s="196"/>
      <c r="K32" s="5">
        <f t="shared" ref="K32:K36" si="7">IF(K31=0,"",IF(K31&lt;$G$9,K31+1,IF(K31=$G$9,"")))</f>
        <v>46098</v>
      </c>
      <c r="L32" s="3" t="s">
        <v>15</v>
      </c>
    </row>
    <row r="33" spans="1:12" ht="18" customHeight="1" x14ac:dyDescent="0.2">
      <c r="A33" s="24">
        <f t="shared" si="6"/>
        <v>46099</v>
      </c>
      <c r="B33" s="120" t="s">
        <v>16</v>
      </c>
      <c r="C33" s="112"/>
      <c r="D33" s="146"/>
      <c r="E33" s="27"/>
      <c r="F33" s="194"/>
      <c r="G33" s="195"/>
      <c r="H33" s="195"/>
      <c r="I33" s="196"/>
      <c r="K33" s="5">
        <f t="shared" si="7"/>
        <v>46099</v>
      </c>
      <c r="L33" s="3" t="s">
        <v>16</v>
      </c>
    </row>
    <row r="34" spans="1:12" ht="18" customHeight="1" x14ac:dyDescent="0.2">
      <c r="A34" s="24">
        <f t="shared" si="6"/>
        <v>46100</v>
      </c>
      <c r="B34" s="120" t="s">
        <v>17</v>
      </c>
      <c r="C34" s="112"/>
      <c r="D34" s="113"/>
      <c r="E34" s="27"/>
      <c r="F34" s="194"/>
      <c r="G34" s="195"/>
      <c r="H34" s="195"/>
      <c r="I34" s="196"/>
      <c r="K34" s="5">
        <f t="shared" si="7"/>
        <v>46100</v>
      </c>
      <c r="L34" s="3" t="s">
        <v>17</v>
      </c>
    </row>
    <row r="35" spans="1:12" ht="18" customHeight="1" x14ac:dyDescent="0.2">
      <c r="A35" s="24" t="str">
        <f t="shared" si="6"/>
        <v/>
      </c>
      <c r="B35" s="120" t="s">
        <v>18</v>
      </c>
      <c r="C35" s="113"/>
      <c r="D35" s="113"/>
      <c r="E35" s="27"/>
      <c r="F35" s="194"/>
      <c r="G35" s="195"/>
      <c r="H35" s="195"/>
      <c r="I35" s="196"/>
      <c r="K35" s="5" t="str">
        <f t="shared" si="7"/>
        <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RtOwjrCzrc8ieZ2n5I0ajPzgI/OsDFN4Na+ZuUtILtfTrURCbIv/yLX8DjRlZKjf7Ps/QaF4fJSN9Z4Q6qVJg==" saltValue="/TCnKQwDuT0oRjLzdeiMa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11" priority="38" operator="equal">
      <formula>FALSE</formula>
    </cfRule>
  </conditionalFormatting>
  <conditionalFormatting sqref="A14:A20">
    <cfRule type="containsText" dxfId="110" priority="21" operator="containsText" text="FALSE">
      <formula>NOT(ISERROR(SEARCH("FALSE",A14)))</formula>
    </cfRule>
  </conditionalFormatting>
  <conditionalFormatting sqref="A22">
    <cfRule type="cellIs" dxfId="109" priority="8" operator="equal">
      <formula>FALSE</formula>
    </cfRule>
  </conditionalFormatting>
  <conditionalFormatting sqref="A22:A28">
    <cfRule type="containsText" dxfId="108" priority="7" operator="containsText" text="FALSE">
      <formula>NOT(ISERROR(SEARCH("FALSE",A22)))</formula>
    </cfRule>
  </conditionalFormatting>
  <conditionalFormatting sqref="A29:A30">
    <cfRule type="cellIs" dxfId="107" priority="12" operator="equal">
      <formula>FALSE</formula>
    </cfRule>
  </conditionalFormatting>
  <conditionalFormatting sqref="A30:A36">
    <cfRule type="containsText" dxfId="106" priority="11" operator="containsText" text="FALSE">
      <formula>NOT(ISERROR(SEARCH("FALSE",A30)))</formula>
    </cfRule>
  </conditionalFormatting>
  <conditionalFormatting sqref="B22:B28">
    <cfRule type="cellIs" dxfId="105" priority="17" operator="equal">
      <formula>FALSE</formula>
    </cfRule>
  </conditionalFormatting>
  <conditionalFormatting sqref="B30:B36">
    <cfRule type="cellIs" dxfId="104" priority="9" operator="equal">
      <formula>FALSE</formula>
    </cfRule>
  </conditionalFormatting>
  <conditionalFormatting sqref="B8:D10">
    <cfRule type="cellIs" dxfId="103" priority="1" operator="equal">
      <formula>0</formula>
    </cfRule>
  </conditionalFormatting>
  <conditionalFormatting sqref="F14">
    <cfRule type="cellIs" dxfId="102" priority="20" operator="equal">
      <formula>FALSE</formula>
    </cfRule>
  </conditionalFormatting>
  <conditionalFormatting sqref="F14:F20">
    <cfRule type="containsText" dxfId="101" priority="19" operator="containsText" text="FALSE">
      <formula>NOT(ISERROR(SEARCH("FALSE",F14)))</formula>
    </cfRule>
  </conditionalFormatting>
  <conditionalFormatting sqref="F22">
    <cfRule type="cellIs" dxfId="100" priority="6" operator="equal">
      <formula>FALSE</formula>
    </cfRule>
  </conditionalFormatting>
  <conditionalFormatting sqref="F22:F28">
    <cfRule type="containsText" dxfId="99" priority="5" operator="containsText" text="FALSE">
      <formula>NOT(ISERROR(SEARCH("FALSE",F22)))</formula>
    </cfRule>
  </conditionalFormatting>
  <conditionalFormatting sqref="F29:F30">
    <cfRule type="cellIs" dxfId="98" priority="3" operator="equal">
      <formula>FALSE</formula>
    </cfRule>
  </conditionalFormatting>
  <conditionalFormatting sqref="G22:G28">
    <cfRule type="cellIs" dxfId="97" priority="15" operator="equal">
      <formula>FALSE</formula>
    </cfRule>
  </conditionalFormatting>
  <conditionalFormatting sqref="K13:L52">
    <cfRule type="cellIs" dxfId="9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 allowBlank="1" showInputMessage="1" showErrorMessage="1" prompt="Enter your MSU ID into this field and it will populate to all the other time reports in this workbook." sqref="B8:D8" xr:uid="{BB0B81A7-A27F-4FF3-B24B-881FFB1D2253}"/>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14" activePane="bottomLeft" state="frozen"/>
      <selection activeCell="C17" sqref="C17"/>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Schedule'!$K$32</f>
        <v>46101</v>
      </c>
      <c r="H8" s="189"/>
      <c r="I8" s="189"/>
      <c r="J8" s="34"/>
      <c r="K8" s="10" t="str">
        <f>TEXT(G8,"dddd")</f>
        <v>Friday</v>
      </c>
    </row>
    <row r="9" spans="1:12" ht="18" customHeight="1" thickBot="1" x14ac:dyDescent="0.25">
      <c r="A9" s="30" t="s">
        <v>5</v>
      </c>
      <c r="B9" s="190">
        <f>'June 19, 2025 - July 2, 2025'!$B$9</f>
        <v>0</v>
      </c>
      <c r="C9" s="190"/>
      <c r="D9" s="190"/>
      <c r="E9" s="4"/>
      <c r="F9" s="30" t="s">
        <v>6</v>
      </c>
      <c r="G9" s="184">
        <f>'Payroll Schedule'!$L$32</f>
        <v>46117</v>
      </c>
      <c r="H9" s="184"/>
      <c r="I9" s="184"/>
      <c r="J9" s="35"/>
    </row>
    <row r="10" spans="1:12" ht="18" customHeight="1" thickBot="1" x14ac:dyDescent="0.25">
      <c r="A10" s="30" t="s">
        <v>7</v>
      </c>
      <c r="B10" s="190">
        <f>'June 19, 2025 - July 2, 2025'!$B$10</f>
        <v>0</v>
      </c>
      <c r="C10" s="190"/>
      <c r="D10" s="190"/>
      <c r="E10" s="4"/>
      <c r="F10" s="30" t="s">
        <v>8</v>
      </c>
      <c r="G10" s="185">
        <f>'Payroll Schedule'!$B$32</f>
        <v>7</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'Mar 4, 2026 - Mar 19,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f t="shared" ref="F14:F20" si="1">K38</f>
        <v>46117</v>
      </c>
      <c r="G14" s="109" t="s">
        <v>13</v>
      </c>
      <c r="H14" s="110"/>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str">
        <f t="shared" si="1"/>
        <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t="b">
        <f t="shared" si="0"/>
        <v>0</v>
      </c>
      <c r="B18" s="111" t="s">
        <v>17</v>
      </c>
      <c r="C18" s="113"/>
      <c r="D18" s="113"/>
      <c r="E18" s="27"/>
      <c r="F18" s="24" t="b">
        <f t="shared" si="1"/>
        <v>0</v>
      </c>
      <c r="G18" s="111" t="s">
        <v>17</v>
      </c>
      <c r="H18" s="113"/>
      <c r="I18" s="113"/>
      <c r="K18" s="5" t="b">
        <f t="shared" si="2"/>
        <v>0</v>
      </c>
      <c r="L18" s="3" t="s">
        <v>17</v>
      </c>
    </row>
    <row r="19" spans="1:12" ht="18" customHeight="1" x14ac:dyDescent="0.2">
      <c r="A19" s="24">
        <f t="shared" si="0"/>
        <v>46101</v>
      </c>
      <c r="B19" s="111" t="s">
        <v>18</v>
      </c>
      <c r="C19" s="112"/>
      <c r="D19" s="146"/>
      <c r="E19" s="27"/>
      <c r="F19" s="24" t="b">
        <f t="shared" si="1"/>
        <v>0</v>
      </c>
      <c r="G19" s="111" t="s">
        <v>18</v>
      </c>
      <c r="H19" s="113"/>
      <c r="I19" s="113"/>
      <c r="K19" s="5">
        <f t="shared" si="2"/>
        <v>46101</v>
      </c>
      <c r="L19" s="3" t="s">
        <v>18</v>
      </c>
    </row>
    <row r="20" spans="1:12" ht="18" customHeight="1" thickBot="1" x14ac:dyDescent="0.25">
      <c r="A20" s="25">
        <f t="shared" si="0"/>
        <v>46102</v>
      </c>
      <c r="B20" s="114" t="s">
        <v>19</v>
      </c>
      <c r="C20" s="115"/>
      <c r="D20" s="147"/>
      <c r="E20" s="27"/>
      <c r="F20" s="25" t="b">
        <f t="shared" si="1"/>
        <v>0</v>
      </c>
      <c r="G20" s="114" t="s">
        <v>19</v>
      </c>
      <c r="H20" s="116"/>
      <c r="I20" s="116"/>
      <c r="K20" s="5">
        <f t="shared" si="2"/>
        <v>46102</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46103</v>
      </c>
      <c r="B22" s="119" t="s">
        <v>13</v>
      </c>
      <c r="C22" s="110"/>
      <c r="D22" s="148"/>
      <c r="E22" s="27"/>
      <c r="F22" s="106" t="b">
        <f t="shared" ref="F22:F28" si="4">K46</f>
        <v>0</v>
      </c>
      <c r="G22" s="119" t="s">
        <v>13</v>
      </c>
      <c r="H22" s="108"/>
      <c r="I22" s="108"/>
      <c r="K22" s="5">
        <f>IF(K20=0,"",IF(K20&lt;$G$9,K20+1,IF(K20=$G$9,"")))</f>
        <v>46103</v>
      </c>
      <c r="L22" s="3" t="s">
        <v>13</v>
      </c>
    </row>
    <row r="23" spans="1:12" ht="18" customHeight="1" x14ac:dyDescent="0.2">
      <c r="A23" s="24">
        <f t="shared" si="3"/>
        <v>46104</v>
      </c>
      <c r="B23" s="120" t="s">
        <v>14</v>
      </c>
      <c r="C23" s="112"/>
      <c r="D23" s="146"/>
      <c r="E23" s="27"/>
      <c r="F23" s="24" t="b">
        <f t="shared" si="4"/>
        <v>0</v>
      </c>
      <c r="G23" s="120" t="s">
        <v>14</v>
      </c>
      <c r="H23" s="113"/>
      <c r="I23" s="113"/>
      <c r="K23" s="5">
        <f>IF(K22=0,"",IF(K22&lt;$G$9,K22+1,IF(K22=$G$9,"")))</f>
        <v>46104</v>
      </c>
      <c r="L23" s="3" t="s">
        <v>14</v>
      </c>
    </row>
    <row r="24" spans="1:12" ht="18" customHeight="1" x14ac:dyDescent="0.2">
      <c r="A24" s="24">
        <f t="shared" si="3"/>
        <v>46105</v>
      </c>
      <c r="B24" s="120" t="s">
        <v>15</v>
      </c>
      <c r="C24" s="112"/>
      <c r="D24" s="146"/>
      <c r="E24" s="27"/>
      <c r="F24" s="24" t="b">
        <f t="shared" si="4"/>
        <v>0</v>
      </c>
      <c r="G24" s="120" t="s">
        <v>15</v>
      </c>
      <c r="H24" s="113"/>
      <c r="I24" s="113"/>
      <c r="K24" s="5">
        <f t="shared" ref="K24:K28" si="5">IF(K23=0,"",IF(K23&lt;$G$9,K23+1,IF(K23=$G$9,"")))</f>
        <v>46105</v>
      </c>
      <c r="L24" s="3" t="s">
        <v>15</v>
      </c>
    </row>
    <row r="25" spans="1:12" ht="18" customHeight="1" x14ac:dyDescent="0.2">
      <c r="A25" s="24">
        <f t="shared" si="3"/>
        <v>46106</v>
      </c>
      <c r="B25" s="120" t="s">
        <v>16</v>
      </c>
      <c r="C25" s="112"/>
      <c r="D25" s="146"/>
      <c r="E25" s="27"/>
      <c r="F25" s="24" t="b">
        <f t="shared" si="4"/>
        <v>0</v>
      </c>
      <c r="G25" s="120" t="s">
        <v>16</v>
      </c>
      <c r="H25" s="113"/>
      <c r="I25" s="113"/>
      <c r="K25" s="5">
        <f t="shared" si="5"/>
        <v>46106</v>
      </c>
      <c r="L25" s="3" t="s">
        <v>16</v>
      </c>
    </row>
    <row r="26" spans="1:12" ht="18" customHeight="1" x14ac:dyDescent="0.2">
      <c r="A26" s="24">
        <f t="shared" si="3"/>
        <v>46107</v>
      </c>
      <c r="B26" s="120" t="s">
        <v>17</v>
      </c>
      <c r="C26" s="112"/>
      <c r="D26" s="146"/>
      <c r="E26" s="27"/>
      <c r="F26" s="24" t="b">
        <f t="shared" si="4"/>
        <v>0</v>
      </c>
      <c r="G26" s="120" t="s">
        <v>17</v>
      </c>
      <c r="H26" s="113"/>
      <c r="I26" s="113"/>
      <c r="K26" s="5">
        <f t="shared" si="5"/>
        <v>46107</v>
      </c>
      <c r="L26" s="3" t="s">
        <v>17</v>
      </c>
    </row>
    <row r="27" spans="1:12" ht="18" customHeight="1" x14ac:dyDescent="0.2">
      <c r="A27" s="24">
        <f t="shared" si="3"/>
        <v>46108</v>
      </c>
      <c r="B27" s="120" t="s">
        <v>18</v>
      </c>
      <c r="C27" s="112"/>
      <c r="D27" s="146"/>
      <c r="E27" s="27"/>
      <c r="F27" s="24" t="b">
        <f t="shared" si="4"/>
        <v>0</v>
      </c>
      <c r="G27" s="120" t="s">
        <v>18</v>
      </c>
      <c r="H27" s="113"/>
      <c r="I27" s="113"/>
      <c r="K27" s="5">
        <f t="shared" si="5"/>
        <v>46108</v>
      </c>
      <c r="L27" s="3" t="s">
        <v>18</v>
      </c>
    </row>
    <row r="28" spans="1:12" ht="18" customHeight="1" thickBot="1" x14ac:dyDescent="0.25">
      <c r="A28" s="25">
        <f t="shared" si="3"/>
        <v>46109</v>
      </c>
      <c r="B28" s="121" t="s">
        <v>19</v>
      </c>
      <c r="C28" s="115"/>
      <c r="D28" s="147"/>
      <c r="E28" s="27"/>
      <c r="F28" s="25" t="b">
        <f t="shared" si="4"/>
        <v>0</v>
      </c>
      <c r="G28" s="121" t="s">
        <v>19</v>
      </c>
      <c r="H28" s="116"/>
      <c r="I28" s="116"/>
      <c r="K28" s="5">
        <f t="shared" si="5"/>
        <v>46109</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46110</v>
      </c>
      <c r="B30" s="119" t="s">
        <v>13</v>
      </c>
      <c r="C30" s="110"/>
      <c r="D30" s="148"/>
      <c r="E30" s="27"/>
      <c r="F30" s="123" t="s">
        <v>29</v>
      </c>
      <c r="G30" s="26"/>
      <c r="H30" s="28">
        <f>(C21+C29+C37+H21+H29)-C13</f>
        <v>0</v>
      </c>
      <c r="I30" s="28">
        <f>D21+D29+D37+I21+I29</f>
        <v>0</v>
      </c>
      <c r="K30" s="5">
        <f>IF(K28=0,"",IF(K28&lt;$G$9,K28+1,IF(K28=$G$9,"")))</f>
        <v>46110</v>
      </c>
      <c r="L30" s="3" t="s">
        <v>13</v>
      </c>
    </row>
    <row r="31" spans="1:12" ht="18" customHeight="1" thickTop="1" x14ac:dyDescent="0.2">
      <c r="A31" s="24">
        <f t="shared" si="6"/>
        <v>46111</v>
      </c>
      <c r="B31" s="120" t="s">
        <v>14</v>
      </c>
      <c r="C31" s="112"/>
      <c r="D31" s="146"/>
      <c r="E31" s="27"/>
      <c r="F31" s="191" t="s">
        <v>32</v>
      </c>
      <c r="G31" s="192"/>
      <c r="H31" s="192"/>
      <c r="I31" s="193"/>
      <c r="K31" s="5">
        <f>IF(K30=0,"",IF(K30&lt;$G$9,K30+1,IF(K30=$G$9,"")))</f>
        <v>46111</v>
      </c>
      <c r="L31" s="3" t="s">
        <v>14</v>
      </c>
    </row>
    <row r="32" spans="1:12" ht="18" customHeight="1" x14ac:dyDescent="0.2">
      <c r="A32" s="24">
        <f t="shared" si="6"/>
        <v>46112</v>
      </c>
      <c r="B32" s="120" t="s">
        <v>15</v>
      </c>
      <c r="C32" s="112"/>
      <c r="D32" s="146"/>
      <c r="E32" s="27"/>
      <c r="F32" s="194"/>
      <c r="G32" s="195"/>
      <c r="H32" s="195"/>
      <c r="I32" s="196"/>
      <c r="K32" s="5">
        <f t="shared" ref="K32:K36" si="7">IF(K31=0,"",IF(K31&lt;$G$9,K31+1,IF(K31=$G$9,"")))</f>
        <v>46112</v>
      </c>
      <c r="L32" s="3" t="s">
        <v>15</v>
      </c>
    </row>
    <row r="33" spans="1:12" ht="18" customHeight="1" x14ac:dyDescent="0.2">
      <c r="A33" s="24">
        <f t="shared" si="6"/>
        <v>46113</v>
      </c>
      <c r="B33" s="120" t="s">
        <v>16</v>
      </c>
      <c r="C33" s="112"/>
      <c r="D33" s="146"/>
      <c r="E33" s="27"/>
      <c r="F33" s="194"/>
      <c r="G33" s="195"/>
      <c r="H33" s="195"/>
      <c r="I33" s="196"/>
      <c r="K33" s="5">
        <f t="shared" si="7"/>
        <v>46113</v>
      </c>
      <c r="L33" s="3" t="s">
        <v>16</v>
      </c>
    </row>
    <row r="34" spans="1:12" ht="18" customHeight="1" x14ac:dyDescent="0.2">
      <c r="A34" s="24">
        <f t="shared" si="6"/>
        <v>46114</v>
      </c>
      <c r="B34" s="120" t="s">
        <v>17</v>
      </c>
      <c r="C34" s="112"/>
      <c r="D34" s="146"/>
      <c r="E34" s="27"/>
      <c r="F34" s="194"/>
      <c r="G34" s="195"/>
      <c r="H34" s="195"/>
      <c r="I34" s="196"/>
      <c r="K34" s="5">
        <f t="shared" si="7"/>
        <v>46114</v>
      </c>
      <c r="L34" s="3" t="s">
        <v>17</v>
      </c>
    </row>
    <row r="35" spans="1:12" ht="18" customHeight="1" x14ac:dyDescent="0.2">
      <c r="A35" s="24">
        <f t="shared" si="6"/>
        <v>46115</v>
      </c>
      <c r="B35" s="120" t="s">
        <v>18</v>
      </c>
      <c r="C35" s="112"/>
      <c r="D35" s="113"/>
      <c r="E35" s="27"/>
      <c r="F35" s="194"/>
      <c r="G35" s="195"/>
      <c r="H35" s="195"/>
      <c r="I35" s="196"/>
      <c r="K35" s="5">
        <f t="shared" si="7"/>
        <v>46115</v>
      </c>
      <c r="L35" s="3" t="s">
        <v>18</v>
      </c>
    </row>
    <row r="36" spans="1:12" ht="18" customHeight="1" thickBot="1" x14ac:dyDescent="0.25">
      <c r="A36" s="25">
        <f t="shared" si="6"/>
        <v>46116</v>
      </c>
      <c r="B36" s="121" t="s">
        <v>19</v>
      </c>
      <c r="C36" s="115"/>
      <c r="D36" s="116"/>
      <c r="E36" s="27"/>
      <c r="F36" s="194"/>
      <c r="G36" s="195"/>
      <c r="H36" s="195"/>
      <c r="I36" s="196"/>
      <c r="K36" s="5">
        <f t="shared" si="7"/>
        <v>46116</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f>IF(K36=0,"",IF(K36&lt;$G$9,K36+1,IF(K36=$G$9,"")))</f>
        <v>46117</v>
      </c>
      <c r="L38" s="3" t="s">
        <v>13</v>
      </c>
    </row>
    <row r="39" spans="1:12" ht="24.75" customHeight="1" thickBot="1" x14ac:dyDescent="0.25">
      <c r="A39" s="167"/>
      <c r="B39" s="167"/>
      <c r="C39" s="31"/>
      <c r="D39" s="32"/>
      <c r="E39" s="31"/>
      <c r="F39" s="167"/>
      <c r="G39" s="167"/>
      <c r="H39" s="31"/>
      <c r="I39" s="32"/>
      <c r="K39" s="5" t="str">
        <f>IF(K38=0,"",IF(K38&lt;$G$9,K38+1,IF(K38=$G$9,"")))</f>
        <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skwpEAky/xrDw7GtI/HoVswA3lhiYo70Q3krFR/WL1q+pw5PrpdCRhLwBArx+GKGqXvOSfHS7l/7DOn7iyh7Tw==" saltValue="G5KgFLjiX+O1tTDPoXAge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95" priority="38" operator="equal">
      <formula>FALSE</formula>
    </cfRule>
  </conditionalFormatting>
  <conditionalFormatting sqref="A14:A20">
    <cfRule type="containsText" dxfId="94" priority="21" operator="containsText" text="FALSE">
      <formula>NOT(ISERROR(SEARCH("FALSE",A14)))</formula>
    </cfRule>
  </conditionalFormatting>
  <conditionalFormatting sqref="A22">
    <cfRule type="cellIs" dxfId="93" priority="8" operator="equal">
      <formula>FALSE</formula>
    </cfRule>
  </conditionalFormatting>
  <conditionalFormatting sqref="A22:A28">
    <cfRule type="containsText" dxfId="92" priority="7" operator="containsText" text="FALSE">
      <formula>NOT(ISERROR(SEARCH("FALSE",A22)))</formula>
    </cfRule>
  </conditionalFormatting>
  <conditionalFormatting sqref="A29:A30">
    <cfRule type="cellIs" dxfId="91" priority="12" operator="equal">
      <formula>FALSE</formula>
    </cfRule>
  </conditionalFormatting>
  <conditionalFormatting sqref="A30:A36">
    <cfRule type="containsText" dxfId="90" priority="11" operator="containsText" text="FALSE">
      <formula>NOT(ISERROR(SEARCH("FALSE",A30)))</formula>
    </cfRule>
  </conditionalFormatting>
  <conditionalFormatting sqref="B22:B28">
    <cfRule type="cellIs" dxfId="89" priority="17" operator="equal">
      <formula>FALSE</formula>
    </cfRule>
  </conditionalFormatting>
  <conditionalFormatting sqref="B30:B36">
    <cfRule type="cellIs" dxfId="88" priority="9" operator="equal">
      <formula>FALSE</formula>
    </cfRule>
  </conditionalFormatting>
  <conditionalFormatting sqref="B8:D10">
    <cfRule type="cellIs" dxfId="87" priority="1" operator="equal">
      <formula>0</formula>
    </cfRule>
  </conditionalFormatting>
  <conditionalFormatting sqref="F14">
    <cfRule type="cellIs" dxfId="86" priority="20" operator="equal">
      <formula>FALSE</formula>
    </cfRule>
  </conditionalFormatting>
  <conditionalFormatting sqref="F14:F20">
    <cfRule type="containsText" dxfId="85" priority="19" operator="containsText" text="FALSE">
      <formula>NOT(ISERROR(SEARCH("FALSE",F14)))</formula>
    </cfRule>
  </conditionalFormatting>
  <conditionalFormatting sqref="F22">
    <cfRule type="cellIs" dxfId="84" priority="6" operator="equal">
      <formula>FALSE</formula>
    </cfRule>
  </conditionalFormatting>
  <conditionalFormatting sqref="F22:F28">
    <cfRule type="containsText" dxfId="83" priority="5" operator="containsText" text="FALSE">
      <formula>NOT(ISERROR(SEARCH("FALSE",F22)))</formula>
    </cfRule>
  </conditionalFormatting>
  <conditionalFormatting sqref="F29:F30">
    <cfRule type="cellIs" dxfId="82" priority="3" operator="equal">
      <formula>FALSE</formula>
    </cfRule>
  </conditionalFormatting>
  <conditionalFormatting sqref="G22:G28">
    <cfRule type="cellIs" dxfId="81" priority="15" operator="equal">
      <formula>FALSE</formula>
    </cfRule>
  </conditionalFormatting>
  <conditionalFormatting sqref="K13:L52">
    <cfRule type="cellIs" dxfId="8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J8" xr:uid="{00000000-0002-0000-1400-000002000000}"/>
    <dataValidation allowBlank="1" showInputMessage="1" showErrorMessage="1" prompt="Enter your MSU ID into this field and it will populate to all the other time reports in this workbook." sqref="B8:D8" xr:uid="{55D05A0D-AFE8-428D-8E26-9297EFDB0C6E}"/>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14" activePane="bottomLeft" state="frozen"/>
      <selection activeCell="C17" sqref="C17"/>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Schedule'!$K$33</f>
        <v>46118</v>
      </c>
      <c r="H8" s="189"/>
      <c r="I8" s="189"/>
      <c r="J8" s="34"/>
      <c r="K8" s="10" t="str">
        <f>TEXT(G8,"dddd")</f>
        <v>Monday</v>
      </c>
    </row>
    <row r="9" spans="1:12" ht="18" customHeight="1" thickBot="1" x14ac:dyDescent="0.25">
      <c r="A9" s="30" t="s">
        <v>5</v>
      </c>
      <c r="B9" s="190">
        <f>'June 19, 2025 - July 2, 2025'!$B$9</f>
        <v>0</v>
      </c>
      <c r="C9" s="190"/>
      <c r="D9" s="190"/>
      <c r="E9" s="4"/>
      <c r="F9" s="30" t="s">
        <v>6</v>
      </c>
      <c r="G9" s="184">
        <f>'Payroll Schedule'!$L$33</f>
        <v>46132</v>
      </c>
      <c r="H9" s="184"/>
      <c r="I9" s="184"/>
      <c r="J9" s="35"/>
    </row>
    <row r="10" spans="1:12" ht="18" customHeight="1" thickBot="1" x14ac:dyDescent="0.25">
      <c r="A10" s="30" t="s">
        <v>7</v>
      </c>
      <c r="B10" s="190">
        <f>'June 19, 2025 - July 2, 2025'!$B$10</f>
        <v>0</v>
      </c>
      <c r="C10" s="190"/>
      <c r="D10" s="190"/>
      <c r="E10" s="4"/>
      <c r="F10" s="30" t="s">
        <v>8</v>
      </c>
      <c r="G10" s="185">
        <f>'Payroll Schedule'!$B$33</f>
        <v>8</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'Mar 20, 2026 - Apr 5, 2026'!$H$21</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46118</v>
      </c>
      <c r="B15" s="111" t="s">
        <v>14</v>
      </c>
      <c r="C15" s="112"/>
      <c r="D15" s="113"/>
      <c r="E15" s="27"/>
      <c r="F15" s="24" t="b">
        <f t="shared" si="1"/>
        <v>0</v>
      </c>
      <c r="G15" s="111" t="s">
        <v>14</v>
      </c>
      <c r="H15" s="113"/>
      <c r="I15" s="113"/>
      <c r="K15" s="5">
        <f t="shared" si="2"/>
        <v>46118</v>
      </c>
      <c r="L15" s="3" t="s">
        <v>14</v>
      </c>
    </row>
    <row r="16" spans="1:12" ht="18" customHeight="1" x14ac:dyDescent="0.2">
      <c r="A16" s="24">
        <f t="shared" si="0"/>
        <v>46119</v>
      </c>
      <c r="B16" s="111" t="s">
        <v>15</v>
      </c>
      <c r="C16" s="112"/>
      <c r="D16" s="113"/>
      <c r="E16" s="27"/>
      <c r="F16" s="24" t="b">
        <f t="shared" si="1"/>
        <v>0</v>
      </c>
      <c r="G16" s="111" t="s">
        <v>15</v>
      </c>
      <c r="H16" s="113"/>
      <c r="I16" s="113"/>
      <c r="K16" s="5">
        <f t="shared" si="2"/>
        <v>46119</v>
      </c>
      <c r="L16" s="3" t="s">
        <v>15</v>
      </c>
    </row>
    <row r="17" spans="1:12" ht="18" customHeight="1" x14ac:dyDescent="0.2">
      <c r="A17" s="24">
        <f t="shared" si="0"/>
        <v>46120</v>
      </c>
      <c r="B17" s="111" t="s">
        <v>16</v>
      </c>
      <c r="C17" s="112"/>
      <c r="D17" s="113"/>
      <c r="E17" s="27"/>
      <c r="F17" s="24" t="b">
        <f t="shared" si="1"/>
        <v>0</v>
      </c>
      <c r="G17" s="111" t="s">
        <v>16</v>
      </c>
      <c r="H17" s="113"/>
      <c r="I17" s="113"/>
      <c r="K17" s="5">
        <f t="shared" si="2"/>
        <v>46120</v>
      </c>
      <c r="L17" s="3" t="s">
        <v>16</v>
      </c>
    </row>
    <row r="18" spans="1:12" ht="18" customHeight="1" x14ac:dyDescent="0.2">
      <c r="A18" s="24">
        <f t="shared" si="0"/>
        <v>46121</v>
      </c>
      <c r="B18" s="111" t="s">
        <v>17</v>
      </c>
      <c r="C18" s="112"/>
      <c r="D18" s="113"/>
      <c r="E18" s="27"/>
      <c r="F18" s="24" t="b">
        <f t="shared" si="1"/>
        <v>0</v>
      </c>
      <c r="G18" s="111" t="s">
        <v>17</v>
      </c>
      <c r="H18" s="113"/>
      <c r="I18" s="113"/>
      <c r="K18" s="5">
        <f t="shared" si="2"/>
        <v>46121</v>
      </c>
      <c r="L18" s="3" t="s">
        <v>17</v>
      </c>
    </row>
    <row r="19" spans="1:12" ht="18" customHeight="1" x14ac:dyDescent="0.2">
      <c r="A19" s="24">
        <f t="shared" si="0"/>
        <v>46122</v>
      </c>
      <c r="B19" s="111" t="s">
        <v>18</v>
      </c>
      <c r="C19" s="112"/>
      <c r="D19" s="146"/>
      <c r="E19" s="27"/>
      <c r="F19" s="24" t="b">
        <f t="shared" si="1"/>
        <v>0</v>
      </c>
      <c r="G19" s="111" t="s">
        <v>18</v>
      </c>
      <c r="H19" s="113"/>
      <c r="I19" s="113"/>
      <c r="K19" s="5">
        <f t="shared" si="2"/>
        <v>46122</v>
      </c>
      <c r="L19" s="3" t="s">
        <v>18</v>
      </c>
    </row>
    <row r="20" spans="1:12" ht="18" customHeight="1" thickBot="1" x14ac:dyDescent="0.25">
      <c r="A20" s="25">
        <f t="shared" si="0"/>
        <v>46123</v>
      </c>
      <c r="B20" s="114" t="s">
        <v>19</v>
      </c>
      <c r="C20" s="115"/>
      <c r="D20" s="147"/>
      <c r="E20" s="27"/>
      <c r="F20" s="25" t="b">
        <f t="shared" si="1"/>
        <v>0</v>
      </c>
      <c r="G20" s="114" t="s">
        <v>19</v>
      </c>
      <c r="H20" s="116"/>
      <c r="I20" s="116"/>
      <c r="K20" s="5">
        <f t="shared" si="2"/>
        <v>46123</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46124</v>
      </c>
      <c r="B22" s="119" t="s">
        <v>13</v>
      </c>
      <c r="C22" s="110"/>
      <c r="D22" s="148"/>
      <c r="E22" s="27"/>
      <c r="F22" s="106" t="b">
        <f t="shared" ref="F22:F28" si="4">K46</f>
        <v>0</v>
      </c>
      <c r="G22" s="119" t="s">
        <v>13</v>
      </c>
      <c r="H22" s="108"/>
      <c r="I22" s="108"/>
      <c r="K22" s="5">
        <f>IF(K20=0,"",IF(K20&lt;$G$9,K20+1,IF(K20=$G$9,"")))</f>
        <v>46124</v>
      </c>
      <c r="L22" s="3" t="s">
        <v>13</v>
      </c>
    </row>
    <row r="23" spans="1:12" ht="18" customHeight="1" x14ac:dyDescent="0.2">
      <c r="A23" s="24">
        <f t="shared" si="3"/>
        <v>46125</v>
      </c>
      <c r="B23" s="120" t="s">
        <v>14</v>
      </c>
      <c r="C23" s="112"/>
      <c r="D23" s="146"/>
      <c r="E23" s="27"/>
      <c r="F23" s="24" t="b">
        <f t="shared" si="4"/>
        <v>0</v>
      </c>
      <c r="G23" s="120" t="s">
        <v>14</v>
      </c>
      <c r="H23" s="113"/>
      <c r="I23" s="113"/>
      <c r="K23" s="5">
        <f>IF(K22=0,"",IF(K22&lt;$G$9,K22+1,IF(K22=$G$9,"")))</f>
        <v>46125</v>
      </c>
      <c r="L23" s="3" t="s">
        <v>14</v>
      </c>
    </row>
    <row r="24" spans="1:12" ht="18" customHeight="1" x14ac:dyDescent="0.2">
      <c r="A24" s="24">
        <f t="shared" si="3"/>
        <v>46126</v>
      </c>
      <c r="B24" s="120" t="s">
        <v>15</v>
      </c>
      <c r="C24" s="112"/>
      <c r="D24" s="146"/>
      <c r="E24" s="27"/>
      <c r="F24" s="24" t="b">
        <f t="shared" si="4"/>
        <v>0</v>
      </c>
      <c r="G24" s="120" t="s">
        <v>15</v>
      </c>
      <c r="H24" s="113"/>
      <c r="I24" s="113"/>
      <c r="K24" s="5">
        <f t="shared" ref="K24:K28" si="5">IF(K23=0,"",IF(K23&lt;$G$9,K23+1,IF(K23=$G$9,"")))</f>
        <v>46126</v>
      </c>
      <c r="L24" s="3" t="s">
        <v>15</v>
      </c>
    </row>
    <row r="25" spans="1:12" ht="18" customHeight="1" x14ac:dyDescent="0.2">
      <c r="A25" s="24">
        <f t="shared" si="3"/>
        <v>46127</v>
      </c>
      <c r="B25" s="120" t="s">
        <v>16</v>
      </c>
      <c r="C25" s="112"/>
      <c r="D25" s="146"/>
      <c r="E25" s="27"/>
      <c r="F25" s="24" t="b">
        <f t="shared" si="4"/>
        <v>0</v>
      </c>
      <c r="G25" s="120" t="s">
        <v>16</v>
      </c>
      <c r="H25" s="113"/>
      <c r="I25" s="113"/>
      <c r="K25" s="5">
        <f t="shared" si="5"/>
        <v>46127</v>
      </c>
      <c r="L25" s="3" t="s">
        <v>16</v>
      </c>
    </row>
    <row r="26" spans="1:12" ht="18" customHeight="1" x14ac:dyDescent="0.2">
      <c r="A26" s="24">
        <f t="shared" si="3"/>
        <v>46128</v>
      </c>
      <c r="B26" s="120" t="s">
        <v>17</v>
      </c>
      <c r="C26" s="112"/>
      <c r="D26" s="146"/>
      <c r="E26" s="27"/>
      <c r="F26" s="24" t="b">
        <f t="shared" si="4"/>
        <v>0</v>
      </c>
      <c r="G26" s="120" t="s">
        <v>17</v>
      </c>
      <c r="H26" s="113"/>
      <c r="I26" s="113"/>
      <c r="K26" s="5">
        <f t="shared" si="5"/>
        <v>46128</v>
      </c>
      <c r="L26" s="3" t="s">
        <v>17</v>
      </c>
    </row>
    <row r="27" spans="1:12" ht="18" customHeight="1" x14ac:dyDescent="0.2">
      <c r="A27" s="24">
        <f t="shared" si="3"/>
        <v>46129</v>
      </c>
      <c r="B27" s="120" t="s">
        <v>18</v>
      </c>
      <c r="C27" s="112"/>
      <c r="D27" s="146"/>
      <c r="E27" s="27"/>
      <c r="F27" s="24" t="b">
        <f t="shared" si="4"/>
        <v>0</v>
      </c>
      <c r="G27" s="120" t="s">
        <v>18</v>
      </c>
      <c r="H27" s="113"/>
      <c r="I27" s="113"/>
      <c r="K27" s="5">
        <f t="shared" si="5"/>
        <v>46129</v>
      </c>
      <c r="L27" s="3" t="s">
        <v>18</v>
      </c>
    </row>
    <row r="28" spans="1:12" ht="18" customHeight="1" thickBot="1" x14ac:dyDescent="0.25">
      <c r="A28" s="25">
        <f t="shared" si="3"/>
        <v>46130</v>
      </c>
      <c r="B28" s="121" t="s">
        <v>19</v>
      </c>
      <c r="C28" s="115"/>
      <c r="D28" s="147"/>
      <c r="E28" s="27"/>
      <c r="F28" s="25" t="b">
        <f t="shared" si="4"/>
        <v>0</v>
      </c>
      <c r="G28" s="121" t="s">
        <v>19</v>
      </c>
      <c r="H28" s="116"/>
      <c r="I28" s="116"/>
      <c r="K28" s="5">
        <f t="shared" si="5"/>
        <v>46130</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46131</v>
      </c>
      <c r="B30" s="119" t="s">
        <v>13</v>
      </c>
      <c r="C30" s="110"/>
      <c r="D30" s="148"/>
      <c r="E30" s="27"/>
      <c r="F30" s="13" t="s">
        <v>29</v>
      </c>
      <c r="G30" s="26"/>
      <c r="H30" s="28">
        <f>(C21+C29+C37+H21+H29)-C13</f>
        <v>0</v>
      </c>
      <c r="I30" s="28">
        <f>D21+D29+D37+I21+I29</f>
        <v>0</v>
      </c>
      <c r="K30" s="5">
        <f>IF(K28=0,"",IF(K28&lt;$G$9,K28+1,IF(K28=$G$9,"")))</f>
        <v>46131</v>
      </c>
      <c r="L30" s="3" t="s">
        <v>13</v>
      </c>
    </row>
    <row r="31" spans="1:12" ht="18" customHeight="1" thickTop="1" x14ac:dyDescent="0.2">
      <c r="A31" s="24">
        <f t="shared" si="6"/>
        <v>46132</v>
      </c>
      <c r="B31" s="120" t="s">
        <v>14</v>
      </c>
      <c r="C31" s="112"/>
      <c r="D31" s="146"/>
      <c r="E31" s="27"/>
      <c r="F31" s="191" t="s">
        <v>32</v>
      </c>
      <c r="G31" s="192"/>
      <c r="H31" s="192"/>
      <c r="I31" s="193"/>
      <c r="K31" s="5">
        <f>IF(K30=0,"",IF(K30&lt;$G$9,K30+1,IF(K30=$G$9,"")))</f>
        <v>46132</v>
      </c>
      <c r="L31" s="3" t="s">
        <v>14</v>
      </c>
    </row>
    <row r="32" spans="1:12" ht="18" customHeight="1" x14ac:dyDescent="0.2">
      <c r="A32" s="24" t="str">
        <f t="shared" si="6"/>
        <v/>
      </c>
      <c r="B32" s="120" t="s">
        <v>15</v>
      </c>
      <c r="C32" s="113"/>
      <c r="D32" s="113"/>
      <c r="E32" s="27"/>
      <c r="F32" s="194"/>
      <c r="G32" s="195"/>
      <c r="H32" s="195"/>
      <c r="I32" s="196"/>
      <c r="K32" s="5" t="str">
        <f t="shared" ref="K32:K36" si="7">IF(K31=0,"",IF(K31&lt;$G$9,K31+1,IF(K31=$G$9,"")))</f>
        <v/>
      </c>
      <c r="L32" s="3" t="s">
        <v>15</v>
      </c>
    </row>
    <row r="33" spans="1:12" ht="18" customHeight="1" x14ac:dyDescent="0.2">
      <c r="A33" s="24" t="b">
        <f t="shared" si="6"/>
        <v>0</v>
      </c>
      <c r="B33" s="120" t="s">
        <v>16</v>
      </c>
      <c r="C33" s="113"/>
      <c r="D33" s="113"/>
      <c r="E33" s="27"/>
      <c r="F33" s="194"/>
      <c r="G33" s="195"/>
      <c r="H33" s="195"/>
      <c r="I33" s="196"/>
      <c r="K33" s="5" t="b">
        <f t="shared" si="7"/>
        <v>0</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SInec5/7nDJxGp7x91kE+kscKVFgKBlJwmsujyD68AvSG1N9jJgEaTfJDKvIPkkvr8YETReCglz1Dx1cpkky4g==" saltValue="bBxM3CXJ2gYqvvt+VfOPv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79" priority="38" operator="equal">
      <formula>FALSE</formula>
    </cfRule>
  </conditionalFormatting>
  <conditionalFormatting sqref="A14:A20">
    <cfRule type="containsText" dxfId="78" priority="21" operator="containsText" text="FALSE">
      <formula>NOT(ISERROR(SEARCH("FALSE",A14)))</formula>
    </cfRule>
  </conditionalFormatting>
  <conditionalFormatting sqref="A22">
    <cfRule type="cellIs" dxfId="77" priority="8" operator="equal">
      <formula>FALSE</formula>
    </cfRule>
  </conditionalFormatting>
  <conditionalFormatting sqref="A22:A28">
    <cfRule type="containsText" dxfId="76" priority="7" operator="containsText" text="FALSE">
      <formula>NOT(ISERROR(SEARCH("FALSE",A22)))</formula>
    </cfRule>
  </conditionalFormatting>
  <conditionalFormatting sqref="A29:A30">
    <cfRule type="cellIs" dxfId="75" priority="12" operator="equal">
      <formula>FALSE</formula>
    </cfRule>
  </conditionalFormatting>
  <conditionalFormatting sqref="A30:A36">
    <cfRule type="containsText" dxfId="74" priority="11" operator="containsText" text="FALSE">
      <formula>NOT(ISERROR(SEARCH("FALSE",A30)))</formula>
    </cfRule>
  </conditionalFormatting>
  <conditionalFormatting sqref="B22:B28">
    <cfRule type="cellIs" dxfId="73" priority="17" operator="equal">
      <formula>FALSE</formula>
    </cfRule>
  </conditionalFormatting>
  <conditionalFormatting sqref="B30:B36">
    <cfRule type="cellIs" dxfId="72" priority="9" operator="equal">
      <formula>FALSE</formula>
    </cfRule>
  </conditionalFormatting>
  <conditionalFormatting sqref="B8:D10">
    <cfRule type="cellIs" dxfId="71" priority="1" operator="equal">
      <formula>0</formula>
    </cfRule>
  </conditionalFormatting>
  <conditionalFormatting sqref="F14">
    <cfRule type="cellIs" dxfId="70" priority="20" operator="equal">
      <formula>FALSE</formula>
    </cfRule>
  </conditionalFormatting>
  <conditionalFormatting sqref="F14:F20">
    <cfRule type="containsText" dxfId="69" priority="19" operator="containsText" text="FALSE">
      <formula>NOT(ISERROR(SEARCH("FALSE",F14)))</formula>
    </cfRule>
  </conditionalFormatting>
  <conditionalFormatting sqref="F22">
    <cfRule type="cellIs" dxfId="68" priority="6" operator="equal">
      <formula>FALSE</formula>
    </cfRule>
  </conditionalFormatting>
  <conditionalFormatting sqref="F22:F28">
    <cfRule type="containsText" dxfId="67" priority="5" operator="containsText" text="FALSE">
      <formula>NOT(ISERROR(SEARCH("FALSE",F22)))</formula>
    </cfRule>
  </conditionalFormatting>
  <conditionalFormatting sqref="F29:F30">
    <cfRule type="cellIs" dxfId="66" priority="3" operator="equal">
      <formula>FALSE</formula>
    </cfRule>
  </conditionalFormatting>
  <conditionalFormatting sqref="G22:G28">
    <cfRule type="cellIs" dxfId="65" priority="15" operator="equal">
      <formula>FALSE</formula>
    </cfRule>
  </conditionalFormatting>
  <conditionalFormatting sqref="K13:L52">
    <cfRule type="cellIs" dxfId="6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 allowBlank="1" showInputMessage="1" showErrorMessage="1" prompt="Enter your MSU ID into this field and it will populate to all the other time reports in this workbook." sqref="B8:D8" xr:uid="{B7EC9C84-DDF1-498F-B570-B6AD5CC47A11}"/>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14" activePane="bottomLeft" state="frozen"/>
      <selection activeCell="C17" sqref="C17"/>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Schedule'!$K$35</f>
        <v>46133</v>
      </c>
      <c r="H8" s="189"/>
      <c r="I8" s="189"/>
      <c r="J8" s="34"/>
      <c r="K8" s="10" t="str">
        <f>TEXT(G8,"dddd")</f>
        <v>Tuesday</v>
      </c>
    </row>
    <row r="9" spans="1:12" ht="18" customHeight="1" thickBot="1" x14ac:dyDescent="0.25">
      <c r="A9" s="30" t="s">
        <v>5</v>
      </c>
      <c r="B9" s="190">
        <f>'June 19, 2025 - July 2, 2025'!$B$9</f>
        <v>0</v>
      </c>
      <c r="C9" s="190"/>
      <c r="D9" s="190"/>
      <c r="E9" s="4"/>
      <c r="F9" s="30" t="s">
        <v>6</v>
      </c>
      <c r="G9" s="184">
        <f>'Payroll Schedule'!$L$35</f>
        <v>46147</v>
      </c>
      <c r="H9" s="184"/>
      <c r="I9" s="184"/>
      <c r="J9" s="35"/>
    </row>
    <row r="10" spans="1:12" ht="18" customHeight="1" thickBot="1" x14ac:dyDescent="0.25">
      <c r="A10" s="30" t="s">
        <v>7</v>
      </c>
      <c r="B10" s="190">
        <f>'June 19, 2025 - July 2, 2025'!$B$10</f>
        <v>0</v>
      </c>
      <c r="C10" s="190"/>
      <c r="D10" s="190"/>
      <c r="E10" s="4"/>
      <c r="F10" s="30" t="s">
        <v>8</v>
      </c>
      <c r="G10" s="185">
        <f>'Payroll Schedule'!$B$35</f>
        <v>9</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'Apr 6, 2026 - Apr 20,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46133</v>
      </c>
      <c r="B16" s="111" t="s">
        <v>15</v>
      </c>
      <c r="C16" s="112"/>
      <c r="D16" s="146"/>
      <c r="E16" s="27"/>
      <c r="F16" s="24" t="b">
        <f t="shared" si="1"/>
        <v>0</v>
      </c>
      <c r="G16" s="111" t="s">
        <v>15</v>
      </c>
      <c r="H16" s="113"/>
      <c r="I16" s="113"/>
      <c r="K16" s="5">
        <f t="shared" si="2"/>
        <v>46133</v>
      </c>
      <c r="L16" s="3" t="s">
        <v>15</v>
      </c>
    </row>
    <row r="17" spans="1:12" ht="18" customHeight="1" x14ac:dyDescent="0.2">
      <c r="A17" s="24">
        <f t="shared" si="0"/>
        <v>46134</v>
      </c>
      <c r="B17" s="111" t="s">
        <v>16</v>
      </c>
      <c r="C17" s="112"/>
      <c r="D17" s="146"/>
      <c r="E17" s="27"/>
      <c r="F17" s="24" t="b">
        <f t="shared" si="1"/>
        <v>0</v>
      </c>
      <c r="G17" s="111" t="s">
        <v>16</v>
      </c>
      <c r="H17" s="113"/>
      <c r="I17" s="113"/>
      <c r="K17" s="5">
        <f t="shared" si="2"/>
        <v>46134</v>
      </c>
      <c r="L17" s="3" t="s">
        <v>16</v>
      </c>
    </row>
    <row r="18" spans="1:12" ht="18" customHeight="1" x14ac:dyDescent="0.2">
      <c r="A18" s="24">
        <f t="shared" si="0"/>
        <v>46135</v>
      </c>
      <c r="B18" s="111" t="s">
        <v>17</v>
      </c>
      <c r="C18" s="112"/>
      <c r="D18" s="146"/>
      <c r="E18" s="27"/>
      <c r="F18" s="24" t="b">
        <f t="shared" si="1"/>
        <v>0</v>
      </c>
      <c r="G18" s="111" t="s">
        <v>17</v>
      </c>
      <c r="H18" s="113"/>
      <c r="I18" s="113"/>
      <c r="K18" s="5">
        <f t="shared" si="2"/>
        <v>46135</v>
      </c>
      <c r="L18" s="3" t="s">
        <v>17</v>
      </c>
    </row>
    <row r="19" spans="1:12" ht="18" customHeight="1" x14ac:dyDescent="0.2">
      <c r="A19" s="24">
        <f t="shared" si="0"/>
        <v>46136</v>
      </c>
      <c r="B19" s="111" t="s">
        <v>18</v>
      </c>
      <c r="C19" s="112"/>
      <c r="D19" s="146"/>
      <c r="E19" s="27"/>
      <c r="F19" s="24" t="b">
        <f t="shared" si="1"/>
        <v>0</v>
      </c>
      <c r="G19" s="111" t="s">
        <v>18</v>
      </c>
      <c r="H19" s="113"/>
      <c r="I19" s="113"/>
      <c r="K19" s="5">
        <f t="shared" si="2"/>
        <v>46136</v>
      </c>
      <c r="L19" s="3" t="s">
        <v>18</v>
      </c>
    </row>
    <row r="20" spans="1:12" ht="18" customHeight="1" thickBot="1" x14ac:dyDescent="0.25">
      <c r="A20" s="25">
        <f t="shared" si="0"/>
        <v>46137</v>
      </c>
      <c r="B20" s="114" t="s">
        <v>19</v>
      </c>
      <c r="C20" s="115"/>
      <c r="D20" s="147"/>
      <c r="E20" s="27"/>
      <c r="F20" s="25" t="b">
        <f t="shared" si="1"/>
        <v>0</v>
      </c>
      <c r="G20" s="114" t="s">
        <v>19</v>
      </c>
      <c r="H20" s="116"/>
      <c r="I20" s="116"/>
      <c r="K20" s="5">
        <f t="shared" si="2"/>
        <v>46137</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46138</v>
      </c>
      <c r="B22" s="119" t="s">
        <v>13</v>
      </c>
      <c r="C22" s="110"/>
      <c r="D22" s="148"/>
      <c r="E22" s="27"/>
      <c r="F22" s="106" t="b">
        <f t="shared" ref="F22:F28" si="4">K46</f>
        <v>0</v>
      </c>
      <c r="G22" s="119" t="s">
        <v>13</v>
      </c>
      <c r="H22" s="108"/>
      <c r="I22" s="108"/>
      <c r="K22" s="5">
        <f>IF(K20=0,"",IF(K20&lt;$G$9,K20+1,IF(K20=$G$9,"")))</f>
        <v>46138</v>
      </c>
      <c r="L22" s="3" t="s">
        <v>13</v>
      </c>
    </row>
    <row r="23" spans="1:12" ht="18" customHeight="1" x14ac:dyDescent="0.2">
      <c r="A23" s="24">
        <f t="shared" si="3"/>
        <v>46139</v>
      </c>
      <c r="B23" s="120" t="s">
        <v>14</v>
      </c>
      <c r="C23" s="112"/>
      <c r="D23" s="146"/>
      <c r="E23" s="27"/>
      <c r="F23" s="24" t="b">
        <f t="shared" si="4"/>
        <v>0</v>
      </c>
      <c r="G23" s="120" t="s">
        <v>14</v>
      </c>
      <c r="H23" s="113"/>
      <c r="I23" s="113"/>
      <c r="K23" s="5">
        <f>IF(K22=0,"",IF(K22&lt;$G$9,K22+1,IF(K22=$G$9,"")))</f>
        <v>46139</v>
      </c>
      <c r="L23" s="3" t="s">
        <v>14</v>
      </c>
    </row>
    <row r="24" spans="1:12" ht="18" customHeight="1" x14ac:dyDescent="0.2">
      <c r="A24" s="24">
        <f t="shared" si="3"/>
        <v>46140</v>
      </c>
      <c r="B24" s="120" t="s">
        <v>15</v>
      </c>
      <c r="C24" s="112"/>
      <c r="D24" s="146"/>
      <c r="E24" s="27"/>
      <c r="F24" s="24" t="b">
        <f t="shared" si="4"/>
        <v>0</v>
      </c>
      <c r="G24" s="120" t="s">
        <v>15</v>
      </c>
      <c r="H24" s="113"/>
      <c r="I24" s="113"/>
      <c r="K24" s="5">
        <f t="shared" ref="K24:K28" si="5">IF(K23=0,"",IF(K23&lt;$G$9,K23+1,IF(K23=$G$9,"")))</f>
        <v>46140</v>
      </c>
      <c r="L24" s="3" t="s">
        <v>15</v>
      </c>
    </row>
    <row r="25" spans="1:12" ht="18" customHeight="1" x14ac:dyDescent="0.2">
      <c r="A25" s="24">
        <f t="shared" si="3"/>
        <v>46141</v>
      </c>
      <c r="B25" s="120" t="s">
        <v>16</v>
      </c>
      <c r="C25" s="112"/>
      <c r="D25" s="146"/>
      <c r="E25" s="27"/>
      <c r="F25" s="24" t="b">
        <f t="shared" si="4"/>
        <v>0</v>
      </c>
      <c r="G25" s="120" t="s">
        <v>16</v>
      </c>
      <c r="H25" s="113"/>
      <c r="I25" s="113"/>
      <c r="K25" s="5">
        <f t="shared" si="5"/>
        <v>46141</v>
      </c>
      <c r="L25" s="3" t="s">
        <v>16</v>
      </c>
    </row>
    <row r="26" spans="1:12" ht="18" customHeight="1" x14ac:dyDescent="0.2">
      <c r="A26" s="24">
        <f t="shared" si="3"/>
        <v>46142</v>
      </c>
      <c r="B26" s="120" t="s">
        <v>17</v>
      </c>
      <c r="C26" s="112"/>
      <c r="D26" s="146"/>
      <c r="E26" s="27"/>
      <c r="F26" s="24" t="b">
        <f t="shared" si="4"/>
        <v>0</v>
      </c>
      <c r="G26" s="120" t="s">
        <v>17</v>
      </c>
      <c r="H26" s="113"/>
      <c r="I26" s="113"/>
      <c r="K26" s="5">
        <f t="shared" si="5"/>
        <v>46142</v>
      </c>
      <c r="L26" s="3" t="s">
        <v>17</v>
      </c>
    </row>
    <row r="27" spans="1:12" ht="18" customHeight="1" x14ac:dyDescent="0.2">
      <c r="A27" s="24">
        <f t="shared" si="3"/>
        <v>46143</v>
      </c>
      <c r="B27" s="120" t="s">
        <v>18</v>
      </c>
      <c r="C27" s="112"/>
      <c r="D27" s="146"/>
      <c r="E27" s="27"/>
      <c r="F27" s="24" t="b">
        <f t="shared" si="4"/>
        <v>0</v>
      </c>
      <c r="G27" s="120" t="s">
        <v>18</v>
      </c>
      <c r="H27" s="113"/>
      <c r="I27" s="113"/>
      <c r="K27" s="5">
        <f t="shared" si="5"/>
        <v>46143</v>
      </c>
      <c r="L27" s="3" t="s">
        <v>18</v>
      </c>
    </row>
    <row r="28" spans="1:12" ht="18" customHeight="1" thickBot="1" x14ac:dyDescent="0.25">
      <c r="A28" s="25">
        <f t="shared" si="3"/>
        <v>46144</v>
      </c>
      <c r="B28" s="121" t="s">
        <v>19</v>
      </c>
      <c r="C28" s="115"/>
      <c r="D28" s="147"/>
      <c r="E28" s="27"/>
      <c r="F28" s="25" t="b">
        <f t="shared" si="4"/>
        <v>0</v>
      </c>
      <c r="G28" s="121" t="s">
        <v>19</v>
      </c>
      <c r="H28" s="116"/>
      <c r="I28" s="116"/>
      <c r="K28" s="5">
        <f t="shared" si="5"/>
        <v>46144</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46145</v>
      </c>
      <c r="B30" s="119" t="s">
        <v>13</v>
      </c>
      <c r="C30" s="110"/>
      <c r="D30" s="148"/>
      <c r="E30" s="27"/>
      <c r="F30" s="13" t="s">
        <v>29</v>
      </c>
      <c r="G30" s="26"/>
      <c r="H30" s="28">
        <f>(C21+C29+C37+H21+H29)-C13</f>
        <v>0</v>
      </c>
      <c r="I30" s="28">
        <f>D21+D29+D37+I21+I29</f>
        <v>0</v>
      </c>
      <c r="K30" s="5">
        <f>IF(K28=0,"",IF(K28&lt;$G$9,K28+1,IF(K28=$G$9,"")))</f>
        <v>46145</v>
      </c>
      <c r="L30" s="3" t="s">
        <v>13</v>
      </c>
    </row>
    <row r="31" spans="1:12" ht="18" customHeight="1" thickTop="1" x14ac:dyDescent="0.2">
      <c r="A31" s="24">
        <f t="shared" si="6"/>
        <v>46146</v>
      </c>
      <c r="B31" s="120" t="s">
        <v>14</v>
      </c>
      <c r="C31" s="112"/>
      <c r="D31" s="146"/>
      <c r="E31" s="27"/>
      <c r="F31" s="191" t="s">
        <v>32</v>
      </c>
      <c r="G31" s="192"/>
      <c r="H31" s="192"/>
      <c r="I31" s="193"/>
      <c r="K31" s="5">
        <f>IF(K30=0,"",IF(K30&lt;$G$9,K30+1,IF(K30=$G$9,"")))</f>
        <v>46146</v>
      </c>
      <c r="L31" s="3" t="s">
        <v>14</v>
      </c>
    </row>
    <row r="32" spans="1:12" ht="18" customHeight="1" x14ac:dyDescent="0.2">
      <c r="A32" s="24">
        <f t="shared" si="6"/>
        <v>46147</v>
      </c>
      <c r="B32" s="120" t="s">
        <v>15</v>
      </c>
      <c r="C32" s="112"/>
      <c r="D32" s="113"/>
      <c r="E32" s="27"/>
      <c r="F32" s="194"/>
      <c r="G32" s="195"/>
      <c r="H32" s="195"/>
      <c r="I32" s="196"/>
      <c r="K32" s="5">
        <f t="shared" ref="K32:K36" si="7">IF(K31=0,"",IF(K31&lt;$G$9,K31+1,IF(K31=$G$9,"")))</f>
        <v>46147</v>
      </c>
      <c r="L32" s="3" t="s">
        <v>15</v>
      </c>
    </row>
    <row r="33" spans="1:12" ht="18" customHeight="1" x14ac:dyDescent="0.2">
      <c r="A33" s="24" t="str">
        <f t="shared" si="6"/>
        <v/>
      </c>
      <c r="B33" s="120" t="s">
        <v>16</v>
      </c>
      <c r="C33" s="113"/>
      <c r="D33" s="113"/>
      <c r="E33" s="27"/>
      <c r="F33" s="194"/>
      <c r="G33" s="195"/>
      <c r="H33" s="195"/>
      <c r="I33" s="196"/>
      <c r="K33" s="5" t="str">
        <f t="shared" si="7"/>
        <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zC1evskCGSo5EnIJNpgJajaqtF18WlOJDHa91GIntx3YWNEdeZMLyH5KO8ESBVCU8IchxSWRgEpCO4tj9eshdw==" saltValue="0sLgAudeXyrBOxKONnRNH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63" priority="38" operator="equal">
      <formula>FALSE</formula>
    </cfRule>
  </conditionalFormatting>
  <conditionalFormatting sqref="A14:A20">
    <cfRule type="containsText" dxfId="62" priority="21" operator="containsText" text="FALSE">
      <formula>NOT(ISERROR(SEARCH("FALSE",A14)))</formula>
    </cfRule>
  </conditionalFormatting>
  <conditionalFormatting sqref="A22">
    <cfRule type="cellIs" dxfId="61" priority="8" operator="equal">
      <formula>FALSE</formula>
    </cfRule>
  </conditionalFormatting>
  <conditionalFormatting sqref="A22:A28">
    <cfRule type="containsText" dxfId="60" priority="7" operator="containsText" text="FALSE">
      <formula>NOT(ISERROR(SEARCH("FALSE",A22)))</formula>
    </cfRule>
  </conditionalFormatting>
  <conditionalFormatting sqref="A29:A30">
    <cfRule type="cellIs" dxfId="59" priority="12" operator="equal">
      <formula>FALSE</formula>
    </cfRule>
  </conditionalFormatting>
  <conditionalFormatting sqref="A30:A36">
    <cfRule type="containsText" dxfId="58" priority="11" operator="containsText" text="FALSE">
      <formula>NOT(ISERROR(SEARCH("FALSE",A30)))</formula>
    </cfRule>
  </conditionalFormatting>
  <conditionalFormatting sqref="B22:B28">
    <cfRule type="cellIs" dxfId="57" priority="17" operator="equal">
      <formula>FALSE</formula>
    </cfRule>
  </conditionalFormatting>
  <conditionalFormatting sqref="B30:B36">
    <cfRule type="cellIs" dxfId="56" priority="9" operator="equal">
      <formula>FALSE</formula>
    </cfRule>
  </conditionalFormatting>
  <conditionalFormatting sqref="B8:D10">
    <cfRule type="cellIs" dxfId="55" priority="1" operator="equal">
      <formula>0</formula>
    </cfRule>
  </conditionalFormatting>
  <conditionalFormatting sqref="F14">
    <cfRule type="cellIs" dxfId="54" priority="20" operator="equal">
      <formula>FALSE</formula>
    </cfRule>
  </conditionalFormatting>
  <conditionalFormatting sqref="F14:F20">
    <cfRule type="containsText" dxfId="53" priority="19" operator="containsText" text="FALSE">
      <formula>NOT(ISERROR(SEARCH("FALSE",F14)))</formula>
    </cfRule>
  </conditionalFormatting>
  <conditionalFormatting sqref="F22">
    <cfRule type="cellIs" dxfId="52" priority="6" operator="equal">
      <formula>FALSE</formula>
    </cfRule>
  </conditionalFormatting>
  <conditionalFormatting sqref="F22:F28">
    <cfRule type="containsText" dxfId="51" priority="5" operator="containsText" text="FALSE">
      <formula>NOT(ISERROR(SEARCH("FALSE",F22)))</formula>
    </cfRule>
  </conditionalFormatting>
  <conditionalFormatting sqref="F29:F30">
    <cfRule type="cellIs" dxfId="50" priority="3" operator="equal">
      <formula>FALSE</formula>
    </cfRule>
  </conditionalFormatting>
  <conditionalFormatting sqref="G22:G28">
    <cfRule type="cellIs" dxfId="49" priority="15" operator="equal">
      <formula>FALSE</formula>
    </cfRule>
  </conditionalFormatting>
  <conditionalFormatting sqref="K13:L52">
    <cfRule type="cellIs" dxfId="4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J8" xr:uid="{00000000-0002-0000-1600-000002000000}"/>
    <dataValidation allowBlank="1" showInputMessage="1" showErrorMessage="1" prompt="Enter your MSU ID into this field and it will populate to all the other time reports in this workbook." sqref="B8:D8" xr:uid="{E342445B-060A-4B4D-8BCB-FEC3B797AF04}"/>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C17" sqref="C17"/>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Schedule'!$K$36</f>
        <v>46148</v>
      </c>
      <c r="H8" s="189"/>
      <c r="I8" s="189"/>
      <c r="J8" s="34"/>
      <c r="K8" s="10" t="str">
        <f>TEXT(G8,"dddd")</f>
        <v>Wednesday</v>
      </c>
    </row>
    <row r="9" spans="1:12" ht="18" customHeight="1" thickBot="1" x14ac:dyDescent="0.25">
      <c r="A9" s="30" t="s">
        <v>5</v>
      </c>
      <c r="B9" s="190">
        <f>'June 19, 2025 - July 2, 2025'!$B$9</f>
        <v>0</v>
      </c>
      <c r="C9" s="190"/>
      <c r="D9" s="190"/>
      <c r="E9" s="4"/>
      <c r="F9" s="30" t="s">
        <v>6</v>
      </c>
      <c r="G9" s="184">
        <f>'Payroll Schedule'!$L$36</f>
        <v>46160</v>
      </c>
      <c r="H9" s="184"/>
      <c r="I9" s="184"/>
      <c r="J9" s="35"/>
    </row>
    <row r="10" spans="1:12" ht="18" customHeight="1" thickBot="1" x14ac:dyDescent="0.25">
      <c r="A10" s="30" t="s">
        <v>7</v>
      </c>
      <c r="B10" s="190">
        <f>'June 19, 2025 - July 2, 2025'!$B$10</f>
        <v>0</v>
      </c>
      <c r="C10" s="190"/>
      <c r="D10" s="190"/>
      <c r="E10" s="4"/>
      <c r="F10" s="30" t="s">
        <v>8</v>
      </c>
      <c r="G10" s="185">
        <f>'Payroll Schedule'!$B$36</f>
        <v>10</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'April 21, 2026 - May 5,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46148</v>
      </c>
      <c r="B17" s="111" t="s">
        <v>16</v>
      </c>
      <c r="C17" s="112"/>
      <c r="D17" s="146"/>
      <c r="E17" s="27"/>
      <c r="F17" s="24" t="b">
        <f t="shared" si="1"/>
        <v>0</v>
      </c>
      <c r="G17" s="111" t="s">
        <v>16</v>
      </c>
      <c r="H17" s="113"/>
      <c r="I17" s="113"/>
      <c r="K17" s="5">
        <f t="shared" si="2"/>
        <v>46148</v>
      </c>
      <c r="L17" s="3" t="s">
        <v>16</v>
      </c>
    </row>
    <row r="18" spans="1:12" ht="18" customHeight="1" x14ac:dyDescent="0.2">
      <c r="A18" s="24">
        <f t="shared" si="0"/>
        <v>46149</v>
      </c>
      <c r="B18" s="111" t="s">
        <v>17</v>
      </c>
      <c r="C18" s="112"/>
      <c r="D18" s="146"/>
      <c r="E18" s="27"/>
      <c r="F18" s="24" t="b">
        <f t="shared" si="1"/>
        <v>0</v>
      </c>
      <c r="G18" s="111" t="s">
        <v>17</v>
      </c>
      <c r="H18" s="113"/>
      <c r="I18" s="113"/>
      <c r="K18" s="5">
        <f t="shared" si="2"/>
        <v>46149</v>
      </c>
      <c r="L18" s="3" t="s">
        <v>17</v>
      </c>
    </row>
    <row r="19" spans="1:12" ht="18" customHeight="1" x14ac:dyDescent="0.2">
      <c r="A19" s="24">
        <f t="shared" si="0"/>
        <v>46150</v>
      </c>
      <c r="B19" s="111" t="s">
        <v>18</v>
      </c>
      <c r="C19" s="112"/>
      <c r="D19" s="146"/>
      <c r="E19" s="27"/>
      <c r="F19" s="24" t="b">
        <f t="shared" si="1"/>
        <v>0</v>
      </c>
      <c r="G19" s="111" t="s">
        <v>18</v>
      </c>
      <c r="H19" s="113"/>
      <c r="I19" s="113"/>
      <c r="K19" s="5">
        <f t="shared" si="2"/>
        <v>46150</v>
      </c>
      <c r="L19" s="3" t="s">
        <v>18</v>
      </c>
    </row>
    <row r="20" spans="1:12" ht="18" customHeight="1" thickBot="1" x14ac:dyDescent="0.25">
      <c r="A20" s="25">
        <f t="shared" si="0"/>
        <v>46151</v>
      </c>
      <c r="B20" s="114" t="s">
        <v>19</v>
      </c>
      <c r="C20" s="115"/>
      <c r="D20" s="147"/>
      <c r="E20" s="27"/>
      <c r="F20" s="25" t="b">
        <f t="shared" si="1"/>
        <v>0</v>
      </c>
      <c r="G20" s="114" t="s">
        <v>19</v>
      </c>
      <c r="H20" s="116"/>
      <c r="I20" s="116"/>
      <c r="K20" s="5">
        <f t="shared" si="2"/>
        <v>46151</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46152</v>
      </c>
      <c r="B22" s="119" t="s">
        <v>13</v>
      </c>
      <c r="C22" s="110"/>
      <c r="D22" s="148"/>
      <c r="E22" s="27"/>
      <c r="F22" s="106" t="b">
        <f t="shared" ref="F22:F28" si="4">K46</f>
        <v>0</v>
      </c>
      <c r="G22" s="119" t="s">
        <v>13</v>
      </c>
      <c r="H22" s="108"/>
      <c r="I22" s="108"/>
      <c r="K22" s="5">
        <f>IF(K20=0,"",IF(K20&lt;$G$9,K20+1,IF(K20=$G$9,"")))</f>
        <v>46152</v>
      </c>
      <c r="L22" s="3" t="s">
        <v>13</v>
      </c>
    </row>
    <row r="23" spans="1:12" ht="18" customHeight="1" x14ac:dyDescent="0.2">
      <c r="A23" s="24">
        <f t="shared" si="3"/>
        <v>46153</v>
      </c>
      <c r="B23" s="120" t="s">
        <v>14</v>
      </c>
      <c r="C23" s="112"/>
      <c r="D23" s="146"/>
      <c r="E23" s="27"/>
      <c r="F23" s="24" t="b">
        <f t="shared" si="4"/>
        <v>0</v>
      </c>
      <c r="G23" s="120" t="s">
        <v>14</v>
      </c>
      <c r="H23" s="113"/>
      <c r="I23" s="113"/>
      <c r="K23" s="5">
        <f>IF(K22=0,"",IF(K22&lt;$G$9,K22+1,IF(K22=$G$9,"")))</f>
        <v>46153</v>
      </c>
      <c r="L23" s="3" t="s">
        <v>14</v>
      </c>
    </row>
    <row r="24" spans="1:12" ht="18" customHeight="1" x14ac:dyDescent="0.2">
      <c r="A24" s="24">
        <f t="shared" si="3"/>
        <v>46154</v>
      </c>
      <c r="B24" s="120" t="s">
        <v>15</v>
      </c>
      <c r="C24" s="112"/>
      <c r="D24" s="146"/>
      <c r="E24" s="27"/>
      <c r="F24" s="24" t="b">
        <f t="shared" si="4"/>
        <v>0</v>
      </c>
      <c r="G24" s="120" t="s">
        <v>15</v>
      </c>
      <c r="H24" s="113"/>
      <c r="I24" s="113"/>
      <c r="K24" s="5">
        <f t="shared" ref="K24:K28" si="5">IF(K23=0,"",IF(K23&lt;$G$9,K23+1,IF(K23=$G$9,"")))</f>
        <v>46154</v>
      </c>
      <c r="L24" s="3" t="s">
        <v>15</v>
      </c>
    </row>
    <row r="25" spans="1:12" ht="18" customHeight="1" x14ac:dyDescent="0.2">
      <c r="A25" s="24">
        <f t="shared" si="3"/>
        <v>46155</v>
      </c>
      <c r="B25" s="120" t="s">
        <v>16</v>
      </c>
      <c r="C25" s="112"/>
      <c r="D25" s="146"/>
      <c r="E25" s="27"/>
      <c r="F25" s="24" t="b">
        <f t="shared" si="4"/>
        <v>0</v>
      </c>
      <c r="G25" s="120" t="s">
        <v>16</v>
      </c>
      <c r="H25" s="113"/>
      <c r="I25" s="113"/>
      <c r="K25" s="5">
        <f t="shared" si="5"/>
        <v>46155</v>
      </c>
      <c r="L25" s="3" t="s">
        <v>16</v>
      </c>
    </row>
    <row r="26" spans="1:12" ht="18" customHeight="1" x14ac:dyDescent="0.2">
      <c r="A26" s="24">
        <f t="shared" si="3"/>
        <v>46156</v>
      </c>
      <c r="B26" s="120" t="s">
        <v>17</v>
      </c>
      <c r="C26" s="112"/>
      <c r="D26" s="146"/>
      <c r="E26" s="27"/>
      <c r="F26" s="24" t="b">
        <f t="shared" si="4"/>
        <v>0</v>
      </c>
      <c r="G26" s="120" t="s">
        <v>17</v>
      </c>
      <c r="H26" s="113"/>
      <c r="I26" s="113"/>
      <c r="K26" s="5">
        <f t="shared" si="5"/>
        <v>46156</v>
      </c>
      <c r="L26" s="3" t="s">
        <v>17</v>
      </c>
    </row>
    <row r="27" spans="1:12" ht="18" customHeight="1" x14ac:dyDescent="0.2">
      <c r="A27" s="24">
        <f t="shared" si="3"/>
        <v>46157</v>
      </c>
      <c r="B27" s="120" t="s">
        <v>18</v>
      </c>
      <c r="C27" s="112"/>
      <c r="D27" s="146"/>
      <c r="E27" s="27"/>
      <c r="F27" s="24" t="b">
        <f t="shared" si="4"/>
        <v>0</v>
      </c>
      <c r="G27" s="120" t="s">
        <v>18</v>
      </c>
      <c r="H27" s="113"/>
      <c r="I27" s="113"/>
      <c r="K27" s="5">
        <f t="shared" si="5"/>
        <v>46157</v>
      </c>
      <c r="L27" s="3" t="s">
        <v>18</v>
      </c>
    </row>
    <row r="28" spans="1:12" ht="18" customHeight="1" thickBot="1" x14ac:dyDescent="0.25">
      <c r="A28" s="25">
        <f t="shared" si="3"/>
        <v>46158</v>
      </c>
      <c r="B28" s="121" t="s">
        <v>19</v>
      </c>
      <c r="C28" s="115"/>
      <c r="D28" s="147"/>
      <c r="E28" s="27"/>
      <c r="F28" s="25" t="b">
        <f t="shared" si="4"/>
        <v>0</v>
      </c>
      <c r="G28" s="121" t="s">
        <v>19</v>
      </c>
      <c r="H28" s="116"/>
      <c r="I28" s="116"/>
      <c r="K28" s="5">
        <f t="shared" si="5"/>
        <v>46158</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46159</v>
      </c>
      <c r="B30" s="119" t="s">
        <v>13</v>
      </c>
      <c r="C30" s="110"/>
      <c r="D30" s="148"/>
      <c r="E30" s="27"/>
      <c r="F30" s="13" t="s">
        <v>29</v>
      </c>
      <c r="G30" s="26"/>
      <c r="H30" s="28">
        <f>(C21+C29+C37+H21+H29)-C13</f>
        <v>0</v>
      </c>
      <c r="I30" s="28">
        <f>D21+D29+D37+I21+I29</f>
        <v>0</v>
      </c>
      <c r="K30" s="5">
        <f>IF(K28=0,"",IF(K28&lt;$G$9,K28+1,IF(K28=$G$9,"")))</f>
        <v>46159</v>
      </c>
      <c r="L30" s="3" t="s">
        <v>13</v>
      </c>
    </row>
    <row r="31" spans="1:12" ht="18" customHeight="1" thickTop="1" x14ac:dyDescent="0.2">
      <c r="A31" s="24">
        <f t="shared" si="6"/>
        <v>46160</v>
      </c>
      <c r="B31" s="120" t="s">
        <v>14</v>
      </c>
      <c r="C31" s="112"/>
      <c r="D31" s="146"/>
      <c r="E31" s="27"/>
      <c r="F31" s="191" t="s">
        <v>32</v>
      </c>
      <c r="G31" s="192"/>
      <c r="H31" s="192"/>
      <c r="I31" s="193"/>
      <c r="K31" s="5">
        <f>IF(K30=0,"",IF(K30&lt;$G$9,K30+1,IF(K30=$G$9,"")))</f>
        <v>46160</v>
      </c>
      <c r="L31" s="3" t="s">
        <v>14</v>
      </c>
    </row>
    <row r="32" spans="1:12" ht="18" customHeight="1" x14ac:dyDescent="0.2">
      <c r="A32" s="24" t="str">
        <f t="shared" si="6"/>
        <v/>
      </c>
      <c r="B32" s="120" t="s">
        <v>15</v>
      </c>
      <c r="C32" s="113"/>
      <c r="D32" s="113"/>
      <c r="E32" s="27"/>
      <c r="F32" s="194"/>
      <c r="G32" s="195"/>
      <c r="H32" s="195"/>
      <c r="I32" s="196"/>
      <c r="K32" s="5" t="str">
        <f t="shared" ref="K32:K36" si="7">IF(K31=0,"",IF(K31&lt;$G$9,K31+1,IF(K31=$G$9,"")))</f>
        <v/>
      </c>
      <c r="L32" s="3" t="s">
        <v>15</v>
      </c>
    </row>
    <row r="33" spans="1:12" ht="18" customHeight="1" x14ac:dyDescent="0.2">
      <c r="A33" s="24" t="b">
        <f t="shared" si="6"/>
        <v>0</v>
      </c>
      <c r="B33" s="120" t="s">
        <v>16</v>
      </c>
      <c r="C33" s="113"/>
      <c r="D33" s="113"/>
      <c r="E33" s="27"/>
      <c r="F33" s="194"/>
      <c r="G33" s="195"/>
      <c r="H33" s="195"/>
      <c r="I33" s="196"/>
      <c r="K33" s="5" t="b">
        <f t="shared" si="7"/>
        <v>0</v>
      </c>
      <c r="L33" s="3" t="s">
        <v>16</v>
      </c>
    </row>
    <row r="34" spans="1:12" ht="18" customHeight="1" x14ac:dyDescent="0.2">
      <c r="A34" s="24" t="b">
        <f t="shared" si="6"/>
        <v>0</v>
      </c>
      <c r="B34" s="120" t="s">
        <v>17</v>
      </c>
      <c r="C34" s="113"/>
      <c r="D34" s="113"/>
      <c r="E34" s="27"/>
      <c r="F34" s="194"/>
      <c r="G34" s="195"/>
      <c r="H34" s="195"/>
      <c r="I34" s="196"/>
      <c r="K34" s="5" t="b">
        <f t="shared" si="7"/>
        <v>0</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Nxya7/s4WUuJTwppPd2ulrNLsAQX1iarpRMs2H/9OUVNq9A8EiiIWqC5R5PzgEVGOgV11wPKsRKmPz17qKatqA==" saltValue="EaQpjJ8tVzvUQsXrcmwjM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47" priority="38" operator="equal">
      <formula>FALSE</formula>
    </cfRule>
  </conditionalFormatting>
  <conditionalFormatting sqref="A14:A20">
    <cfRule type="containsText" dxfId="46" priority="21" operator="containsText" text="FALSE">
      <formula>NOT(ISERROR(SEARCH("FALSE",A14)))</formula>
    </cfRule>
  </conditionalFormatting>
  <conditionalFormatting sqref="A22">
    <cfRule type="cellIs" dxfId="45" priority="8" operator="equal">
      <formula>FALSE</formula>
    </cfRule>
  </conditionalFormatting>
  <conditionalFormatting sqref="A22:A28">
    <cfRule type="containsText" dxfId="44" priority="7" operator="containsText" text="FALSE">
      <formula>NOT(ISERROR(SEARCH("FALSE",A22)))</formula>
    </cfRule>
  </conditionalFormatting>
  <conditionalFormatting sqref="A29:A30">
    <cfRule type="cellIs" dxfId="43" priority="12" operator="equal">
      <formula>FALSE</formula>
    </cfRule>
  </conditionalFormatting>
  <conditionalFormatting sqref="A30:A36">
    <cfRule type="containsText" dxfId="42" priority="11" operator="containsText" text="FALSE">
      <formula>NOT(ISERROR(SEARCH("FALSE",A30)))</formula>
    </cfRule>
  </conditionalFormatting>
  <conditionalFormatting sqref="B22:B28">
    <cfRule type="cellIs" dxfId="41" priority="17" operator="equal">
      <formula>FALSE</formula>
    </cfRule>
  </conditionalFormatting>
  <conditionalFormatting sqref="B30:B36">
    <cfRule type="cellIs" dxfId="40" priority="9" operator="equal">
      <formula>FALSE</formula>
    </cfRule>
  </conditionalFormatting>
  <conditionalFormatting sqref="B8:D10">
    <cfRule type="cellIs" dxfId="39" priority="1" operator="equal">
      <formula>0</formula>
    </cfRule>
  </conditionalFormatting>
  <conditionalFormatting sqref="F14">
    <cfRule type="cellIs" dxfId="38" priority="20" operator="equal">
      <formula>FALSE</formula>
    </cfRule>
  </conditionalFormatting>
  <conditionalFormatting sqref="F14:F20">
    <cfRule type="containsText" dxfId="37" priority="19" operator="containsText" text="FALSE">
      <formula>NOT(ISERROR(SEARCH("FALSE",F14)))</formula>
    </cfRule>
  </conditionalFormatting>
  <conditionalFormatting sqref="F22">
    <cfRule type="cellIs" dxfId="36" priority="6" operator="equal">
      <formula>FALSE</formula>
    </cfRule>
  </conditionalFormatting>
  <conditionalFormatting sqref="F22:F28">
    <cfRule type="containsText" dxfId="35" priority="5" operator="containsText" text="FALSE">
      <formula>NOT(ISERROR(SEARCH("FALSE",F22)))</formula>
    </cfRule>
  </conditionalFormatting>
  <conditionalFormatting sqref="F29:F30">
    <cfRule type="cellIs" dxfId="34" priority="3" operator="equal">
      <formula>FALSE</formula>
    </cfRule>
  </conditionalFormatting>
  <conditionalFormatting sqref="G22:G28">
    <cfRule type="cellIs" dxfId="33" priority="15" operator="equal">
      <formula>FALSE</formula>
    </cfRule>
  </conditionalFormatting>
  <conditionalFormatting sqref="K13:L52">
    <cfRule type="cellIs" dxfId="3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 allowBlank="1" showInputMessage="1" showErrorMessage="1" prompt="Enter your MSU ID into this field and it will populate to all the other time reports in this workbook." sqref="B8:D8" xr:uid="{E7EC0B53-68B6-4281-8FDA-FDC7B0B267C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C17" sqref="C17"/>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Schedule'!$K$38</f>
        <v>46161</v>
      </c>
      <c r="H8" s="189"/>
      <c r="I8" s="189"/>
      <c r="J8" s="34"/>
      <c r="K8" s="10" t="str">
        <f>TEXT(G8,"dddd")</f>
        <v>Tuesday</v>
      </c>
    </row>
    <row r="9" spans="1:12" ht="18" customHeight="1" thickBot="1" x14ac:dyDescent="0.25">
      <c r="A9" s="30" t="s">
        <v>5</v>
      </c>
      <c r="B9" s="190">
        <f>'June 19, 2025 - July 2, 2025'!$B$9</f>
        <v>0</v>
      </c>
      <c r="C9" s="190"/>
      <c r="D9" s="190"/>
      <c r="E9" s="4"/>
      <c r="F9" s="30" t="s">
        <v>6</v>
      </c>
      <c r="G9" s="184">
        <f>'Payroll Schedule'!$L$38</f>
        <v>46176</v>
      </c>
      <c r="H9" s="184"/>
      <c r="I9" s="184"/>
      <c r="J9" s="35"/>
    </row>
    <row r="10" spans="1:12" ht="18" customHeight="1" thickBot="1" x14ac:dyDescent="0.25">
      <c r="A10" s="30" t="s">
        <v>7</v>
      </c>
      <c r="B10" s="190">
        <f>'June 19, 2025 - July 2, 2025'!$B$10</f>
        <v>0</v>
      </c>
      <c r="C10" s="190"/>
      <c r="D10" s="190"/>
      <c r="E10" s="4"/>
      <c r="F10" s="30" t="s">
        <v>8</v>
      </c>
      <c r="G10" s="185">
        <f>'Payroll Schedule'!$B$38</f>
        <v>11</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'May 6, 2026 - May 18,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46161</v>
      </c>
      <c r="B16" s="111" t="s">
        <v>15</v>
      </c>
      <c r="C16" s="112"/>
      <c r="D16" s="146"/>
      <c r="E16" s="27"/>
      <c r="F16" s="24" t="b">
        <f t="shared" si="1"/>
        <v>0</v>
      </c>
      <c r="G16" s="111" t="s">
        <v>15</v>
      </c>
      <c r="H16" s="113"/>
      <c r="I16" s="113"/>
      <c r="K16" s="5">
        <f t="shared" si="2"/>
        <v>46161</v>
      </c>
      <c r="L16" s="3" t="s">
        <v>15</v>
      </c>
    </row>
    <row r="17" spans="1:12" ht="18" customHeight="1" x14ac:dyDescent="0.2">
      <c r="A17" s="24">
        <f t="shared" si="0"/>
        <v>46162</v>
      </c>
      <c r="B17" s="111" t="s">
        <v>16</v>
      </c>
      <c r="C17" s="112"/>
      <c r="D17" s="146"/>
      <c r="E17" s="27"/>
      <c r="F17" s="24" t="b">
        <f t="shared" si="1"/>
        <v>0</v>
      </c>
      <c r="G17" s="111" t="s">
        <v>16</v>
      </c>
      <c r="H17" s="113"/>
      <c r="I17" s="113"/>
      <c r="K17" s="5">
        <f t="shared" si="2"/>
        <v>46162</v>
      </c>
      <c r="L17" s="3" t="s">
        <v>16</v>
      </c>
    </row>
    <row r="18" spans="1:12" ht="18" customHeight="1" x14ac:dyDescent="0.2">
      <c r="A18" s="24">
        <f t="shared" si="0"/>
        <v>46163</v>
      </c>
      <c r="B18" s="111" t="s">
        <v>17</v>
      </c>
      <c r="C18" s="112"/>
      <c r="D18" s="146"/>
      <c r="E18" s="27"/>
      <c r="F18" s="24" t="b">
        <f t="shared" si="1"/>
        <v>0</v>
      </c>
      <c r="G18" s="111" t="s">
        <v>17</v>
      </c>
      <c r="H18" s="113"/>
      <c r="I18" s="113"/>
      <c r="K18" s="5">
        <f t="shared" si="2"/>
        <v>46163</v>
      </c>
      <c r="L18" s="3" t="s">
        <v>17</v>
      </c>
    </row>
    <row r="19" spans="1:12" ht="18" customHeight="1" x14ac:dyDescent="0.2">
      <c r="A19" s="24">
        <f t="shared" si="0"/>
        <v>46164</v>
      </c>
      <c r="B19" s="111" t="s">
        <v>18</v>
      </c>
      <c r="C19" s="112"/>
      <c r="D19" s="146"/>
      <c r="E19" s="27"/>
      <c r="F19" s="24" t="b">
        <f t="shared" si="1"/>
        <v>0</v>
      </c>
      <c r="G19" s="111" t="s">
        <v>18</v>
      </c>
      <c r="H19" s="113"/>
      <c r="I19" s="113"/>
      <c r="K19" s="5">
        <f t="shared" si="2"/>
        <v>46164</v>
      </c>
      <c r="L19" s="3" t="s">
        <v>18</v>
      </c>
    </row>
    <row r="20" spans="1:12" ht="18" customHeight="1" thickBot="1" x14ac:dyDescent="0.25">
      <c r="A20" s="25">
        <f t="shared" si="0"/>
        <v>46165</v>
      </c>
      <c r="B20" s="114" t="s">
        <v>19</v>
      </c>
      <c r="C20" s="115"/>
      <c r="D20" s="147"/>
      <c r="E20" s="27"/>
      <c r="F20" s="25" t="b">
        <f t="shared" si="1"/>
        <v>0</v>
      </c>
      <c r="G20" s="114" t="s">
        <v>19</v>
      </c>
      <c r="H20" s="116"/>
      <c r="I20" s="116"/>
      <c r="K20" s="5">
        <f t="shared" si="2"/>
        <v>46165</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46166</v>
      </c>
      <c r="B22" s="119" t="s">
        <v>13</v>
      </c>
      <c r="C22" s="110"/>
      <c r="D22" s="148"/>
      <c r="E22" s="27"/>
      <c r="F22" s="106" t="b">
        <f t="shared" ref="F22:F28" si="4">K46</f>
        <v>0</v>
      </c>
      <c r="G22" s="119" t="s">
        <v>13</v>
      </c>
      <c r="H22" s="108"/>
      <c r="I22" s="108"/>
      <c r="K22" s="5">
        <f>IF(K20=0,"",IF(K20&lt;$G$9,K20+1,IF(K20=$G$9,"")))</f>
        <v>46166</v>
      </c>
      <c r="L22" s="3" t="s">
        <v>13</v>
      </c>
    </row>
    <row r="23" spans="1:12" ht="18" customHeight="1" x14ac:dyDescent="0.2">
      <c r="A23" s="24">
        <f t="shared" si="3"/>
        <v>46167</v>
      </c>
      <c r="B23" s="120" t="s">
        <v>14</v>
      </c>
      <c r="C23" s="112"/>
      <c r="D23" s="146"/>
      <c r="E23" s="27"/>
      <c r="F23" s="24" t="b">
        <f t="shared" si="4"/>
        <v>0</v>
      </c>
      <c r="G23" s="120" t="s">
        <v>14</v>
      </c>
      <c r="H23" s="113"/>
      <c r="I23" s="113"/>
      <c r="K23" s="5">
        <f>IF(K22=0,"",IF(K22&lt;$G$9,K22+1,IF(K22=$G$9,"")))</f>
        <v>46167</v>
      </c>
      <c r="L23" s="3" t="s">
        <v>14</v>
      </c>
    </row>
    <row r="24" spans="1:12" ht="18" customHeight="1" x14ac:dyDescent="0.2">
      <c r="A24" s="24">
        <f t="shared" si="3"/>
        <v>46168</v>
      </c>
      <c r="B24" s="120" t="s">
        <v>15</v>
      </c>
      <c r="C24" s="112"/>
      <c r="D24" s="146"/>
      <c r="E24" s="27"/>
      <c r="F24" s="24" t="b">
        <f t="shared" si="4"/>
        <v>0</v>
      </c>
      <c r="G24" s="120" t="s">
        <v>15</v>
      </c>
      <c r="H24" s="113"/>
      <c r="I24" s="113"/>
      <c r="K24" s="5">
        <f t="shared" ref="K24:K28" si="5">IF(K23=0,"",IF(K23&lt;$G$9,K23+1,IF(K23=$G$9,"")))</f>
        <v>46168</v>
      </c>
      <c r="L24" s="3" t="s">
        <v>15</v>
      </c>
    </row>
    <row r="25" spans="1:12" ht="18" customHeight="1" x14ac:dyDescent="0.2">
      <c r="A25" s="24">
        <f t="shared" si="3"/>
        <v>46169</v>
      </c>
      <c r="B25" s="120" t="s">
        <v>16</v>
      </c>
      <c r="C25" s="112"/>
      <c r="D25" s="146"/>
      <c r="E25" s="27"/>
      <c r="F25" s="24" t="b">
        <f t="shared" si="4"/>
        <v>0</v>
      </c>
      <c r="G25" s="120" t="s">
        <v>16</v>
      </c>
      <c r="H25" s="113"/>
      <c r="I25" s="113"/>
      <c r="K25" s="5">
        <f t="shared" si="5"/>
        <v>46169</v>
      </c>
      <c r="L25" s="3" t="s">
        <v>16</v>
      </c>
    </row>
    <row r="26" spans="1:12" ht="18" customHeight="1" x14ac:dyDescent="0.2">
      <c r="A26" s="24">
        <f t="shared" si="3"/>
        <v>46170</v>
      </c>
      <c r="B26" s="120" t="s">
        <v>17</v>
      </c>
      <c r="C26" s="112"/>
      <c r="D26" s="146"/>
      <c r="E26" s="27"/>
      <c r="F26" s="24" t="b">
        <f t="shared" si="4"/>
        <v>0</v>
      </c>
      <c r="G26" s="120" t="s">
        <v>17</v>
      </c>
      <c r="H26" s="113"/>
      <c r="I26" s="113"/>
      <c r="K26" s="5">
        <f t="shared" si="5"/>
        <v>46170</v>
      </c>
      <c r="L26" s="3" t="s">
        <v>17</v>
      </c>
    </row>
    <row r="27" spans="1:12" ht="18" customHeight="1" x14ac:dyDescent="0.2">
      <c r="A27" s="24">
        <f t="shared" si="3"/>
        <v>46171</v>
      </c>
      <c r="B27" s="120" t="s">
        <v>18</v>
      </c>
      <c r="C27" s="112"/>
      <c r="D27" s="146"/>
      <c r="E27" s="27"/>
      <c r="F27" s="24" t="b">
        <f t="shared" si="4"/>
        <v>0</v>
      </c>
      <c r="G27" s="120" t="s">
        <v>18</v>
      </c>
      <c r="H27" s="113"/>
      <c r="I27" s="113"/>
      <c r="K27" s="5">
        <f t="shared" si="5"/>
        <v>46171</v>
      </c>
      <c r="L27" s="3" t="s">
        <v>18</v>
      </c>
    </row>
    <row r="28" spans="1:12" ht="18" customHeight="1" thickBot="1" x14ac:dyDescent="0.25">
      <c r="A28" s="25">
        <f t="shared" si="3"/>
        <v>46172</v>
      </c>
      <c r="B28" s="121" t="s">
        <v>19</v>
      </c>
      <c r="C28" s="115"/>
      <c r="D28" s="147"/>
      <c r="E28" s="27"/>
      <c r="F28" s="25" t="b">
        <f t="shared" si="4"/>
        <v>0</v>
      </c>
      <c r="G28" s="121" t="s">
        <v>19</v>
      </c>
      <c r="H28" s="116"/>
      <c r="I28" s="116"/>
      <c r="K28" s="5">
        <f t="shared" si="5"/>
        <v>46172</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46173</v>
      </c>
      <c r="B30" s="119" t="s">
        <v>13</v>
      </c>
      <c r="C30" s="110"/>
      <c r="D30" s="148"/>
      <c r="E30" s="27"/>
      <c r="F30" s="13" t="s">
        <v>29</v>
      </c>
      <c r="G30" s="26"/>
      <c r="H30" s="28">
        <f>(C21+C29+C37+H21+H29)-C13</f>
        <v>0</v>
      </c>
      <c r="I30" s="28">
        <f>D21+D29+D37+I21+I29</f>
        <v>0</v>
      </c>
      <c r="K30" s="5">
        <f>IF(K28=0,"",IF(K28&lt;$G$9,K28+1,IF(K28=$G$9,"")))</f>
        <v>46173</v>
      </c>
      <c r="L30" s="3" t="s">
        <v>13</v>
      </c>
    </row>
    <row r="31" spans="1:12" ht="18" customHeight="1" thickTop="1" x14ac:dyDescent="0.2">
      <c r="A31" s="24">
        <f t="shared" si="6"/>
        <v>46174</v>
      </c>
      <c r="B31" s="120" t="s">
        <v>14</v>
      </c>
      <c r="C31" s="112"/>
      <c r="D31" s="146"/>
      <c r="E31" s="27"/>
      <c r="F31" s="191" t="s">
        <v>32</v>
      </c>
      <c r="G31" s="192"/>
      <c r="H31" s="192"/>
      <c r="I31" s="193"/>
      <c r="K31" s="5">
        <f>IF(K30=0,"",IF(K30&lt;$G$9,K30+1,IF(K30=$G$9,"")))</f>
        <v>46174</v>
      </c>
      <c r="L31" s="3" t="s">
        <v>14</v>
      </c>
    </row>
    <row r="32" spans="1:12" ht="18" customHeight="1" x14ac:dyDescent="0.2">
      <c r="A32" s="24">
        <f t="shared" si="6"/>
        <v>46175</v>
      </c>
      <c r="B32" s="120" t="s">
        <v>15</v>
      </c>
      <c r="C32" s="112"/>
      <c r="D32" s="146"/>
      <c r="E32" s="27"/>
      <c r="F32" s="194"/>
      <c r="G32" s="195"/>
      <c r="H32" s="195"/>
      <c r="I32" s="196"/>
      <c r="K32" s="5">
        <f t="shared" ref="K32:K36" si="7">IF(K31=0,"",IF(K31&lt;$G$9,K31+1,IF(K31=$G$9,"")))</f>
        <v>46175</v>
      </c>
      <c r="L32" s="3" t="s">
        <v>15</v>
      </c>
    </row>
    <row r="33" spans="1:12" ht="18" customHeight="1" x14ac:dyDescent="0.2">
      <c r="A33" s="24">
        <f t="shared" si="6"/>
        <v>46176</v>
      </c>
      <c r="B33" s="120" t="s">
        <v>16</v>
      </c>
      <c r="C33" s="112"/>
      <c r="D33" s="113"/>
      <c r="E33" s="27"/>
      <c r="F33" s="194"/>
      <c r="G33" s="195"/>
      <c r="H33" s="195"/>
      <c r="I33" s="196"/>
      <c r="K33" s="5">
        <f t="shared" si="7"/>
        <v>46176</v>
      </c>
      <c r="L33" s="3" t="s">
        <v>16</v>
      </c>
    </row>
    <row r="34" spans="1:12" ht="18" customHeight="1" x14ac:dyDescent="0.2">
      <c r="A34" s="24" t="str">
        <f t="shared" si="6"/>
        <v/>
      </c>
      <c r="B34" s="120" t="s">
        <v>17</v>
      </c>
      <c r="C34" s="113"/>
      <c r="D34" s="113"/>
      <c r="E34" s="27"/>
      <c r="F34" s="194"/>
      <c r="G34" s="195"/>
      <c r="H34" s="195"/>
      <c r="I34" s="196"/>
      <c r="K34" s="5" t="str">
        <f t="shared" si="7"/>
        <v/>
      </c>
      <c r="L34" s="3" t="s">
        <v>17</v>
      </c>
    </row>
    <row r="35" spans="1:12" ht="18" customHeight="1" x14ac:dyDescent="0.2">
      <c r="A35" s="24" t="b">
        <f t="shared" si="6"/>
        <v>0</v>
      </c>
      <c r="B35" s="120" t="s">
        <v>18</v>
      </c>
      <c r="C35" s="113"/>
      <c r="D35" s="113"/>
      <c r="E35" s="27"/>
      <c r="F35" s="194"/>
      <c r="G35" s="195"/>
      <c r="H35" s="195"/>
      <c r="I35" s="196"/>
      <c r="K35" s="5" t="b">
        <f t="shared" si="7"/>
        <v>0</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A/s1xw5B1JhKtERdJ1yzXdCDaq1um5/ahYIEwEUO0/JdvSt6kpMvUbfU+XgV17q+sGPShqWsSfs//6HKBlVumg==" saltValue="WjbeKsOrNb1k1yk6lLk5q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1" priority="38" operator="equal">
      <formula>FALSE</formula>
    </cfRule>
  </conditionalFormatting>
  <conditionalFormatting sqref="A14:A20">
    <cfRule type="containsText" dxfId="30" priority="21" operator="containsText" text="FALSE">
      <formula>NOT(ISERROR(SEARCH("FALSE",A14)))</formula>
    </cfRule>
  </conditionalFormatting>
  <conditionalFormatting sqref="A22">
    <cfRule type="cellIs" dxfId="29" priority="8" operator="equal">
      <formula>FALSE</formula>
    </cfRule>
  </conditionalFormatting>
  <conditionalFormatting sqref="A22:A28">
    <cfRule type="containsText" dxfId="28" priority="7" operator="containsText" text="FALSE">
      <formula>NOT(ISERROR(SEARCH("FALSE",A22)))</formula>
    </cfRule>
  </conditionalFormatting>
  <conditionalFormatting sqref="A29:A30">
    <cfRule type="cellIs" dxfId="27" priority="12" operator="equal">
      <formula>FALSE</formula>
    </cfRule>
  </conditionalFormatting>
  <conditionalFormatting sqref="A30:A36">
    <cfRule type="containsText" dxfId="26" priority="11" operator="containsText" text="FALSE">
      <formula>NOT(ISERROR(SEARCH("FALSE",A30)))</formula>
    </cfRule>
  </conditionalFormatting>
  <conditionalFormatting sqref="B22:B28">
    <cfRule type="cellIs" dxfId="25" priority="17" operator="equal">
      <formula>FALSE</formula>
    </cfRule>
  </conditionalFormatting>
  <conditionalFormatting sqref="B30:B36">
    <cfRule type="cellIs" dxfId="24" priority="9" operator="equal">
      <formula>FALSE</formula>
    </cfRule>
  </conditionalFormatting>
  <conditionalFormatting sqref="B8:D10">
    <cfRule type="cellIs" dxfId="23" priority="1" operator="equal">
      <formula>0</formula>
    </cfRule>
  </conditionalFormatting>
  <conditionalFormatting sqref="F14">
    <cfRule type="cellIs" dxfId="22" priority="20" operator="equal">
      <formula>FALSE</formula>
    </cfRule>
  </conditionalFormatting>
  <conditionalFormatting sqref="F14:F20">
    <cfRule type="containsText" dxfId="21" priority="19" operator="containsText" text="FALSE">
      <formula>NOT(ISERROR(SEARCH("FALSE",F14)))</formula>
    </cfRule>
  </conditionalFormatting>
  <conditionalFormatting sqref="F22">
    <cfRule type="cellIs" dxfId="20" priority="6" operator="equal">
      <formula>FALSE</formula>
    </cfRule>
  </conditionalFormatting>
  <conditionalFormatting sqref="F22:F28">
    <cfRule type="containsText" dxfId="19" priority="5" operator="containsText" text="FALSE">
      <formula>NOT(ISERROR(SEARCH("FALSE",F22)))</formula>
    </cfRule>
  </conditionalFormatting>
  <conditionalFormatting sqref="F29:F30">
    <cfRule type="cellIs" dxfId="18" priority="3" operator="equal">
      <formula>FALSE</formula>
    </cfRule>
  </conditionalFormatting>
  <conditionalFormatting sqref="G22:G28">
    <cfRule type="cellIs" dxfId="17" priority="15" operator="equal">
      <formula>FALSE</formula>
    </cfRule>
  </conditionalFormatting>
  <conditionalFormatting sqref="K13:L52">
    <cfRule type="cellIs" dxfId="1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J8" xr:uid="{00000000-0002-0000-1800-000002000000}"/>
    <dataValidation allowBlank="1" showInputMessage="1" showErrorMessage="1" prompt="Enter your MSU ID into this field and it will populate to all the other time reports in this workbook." sqref="B8:D8" xr:uid="{F365E790-1E90-4434-A478-87642BE47A61}"/>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14" activePane="bottomLeft" state="frozen"/>
      <selection activeCell="C17" sqref="C17"/>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1" t="s">
        <v>0</v>
      </c>
      <c r="B1" s="171"/>
      <c r="C1" s="171"/>
      <c r="D1" s="171"/>
      <c r="E1" s="171"/>
      <c r="F1" s="171"/>
      <c r="G1" s="171"/>
      <c r="H1" s="171"/>
      <c r="I1" s="171"/>
    </row>
    <row r="2" spans="1:12" ht="23.25" x14ac:dyDescent="0.2">
      <c r="A2" s="171" t="s">
        <v>1</v>
      </c>
      <c r="B2" s="171"/>
      <c r="C2" s="171"/>
      <c r="D2" s="171"/>
      <c r="E2" s="171"/>
      <c r="F2" s="171"/>
      <c r="G2" s="171"/>
      <c r="H2" s="171"/>
      <c r="I2" s="171"/>
    </row>
    <row r="3" spans="1:12" ht="13.5" thickBot="1" x14ac:dyDescent="0.25">
      <c r="A3" s="31"/>
      <c r="B3" s="31"/>
      <c r="C3" s="31"/>
      <c r="D3" s="31"/>
      <c r="E3" s="31"/>
      <c r="F3" s="31"/>
      <c r="G3" s="31"/>
      <c r="H3" s="31"/>
      <c r="I3" s="31"/>
    </row>
    <row r="4" spans="1:12" ht="13.5" customHeight="1" x14ac:dyDescent="0.2">
      <c r="A4" s="172" t="s">
        <v>2</v>
      </c>
      <c r="B4" s="172"/>
      <c r="C4" s="172"/>
      <c r="D4" s="172"/>
      <c r="E4" s="172"/>
      <c r="F4" s="172"/>
      <c r="G4" s="172"/>
      <c r="H4" s="172"/>
      <c r="I4" s="172"/>
    </row>
    <row r="5" spans="1:12" x14ac:dyDescent="0.2">
      <c r="A5" s="173"/>
      <c r="B5" s="173"/>
      <c r="C5" s="173"/>
      <c r="D5" s="173"/>
      <c r="E5" s="173"/>
      <c r="F5" s="173"/>
      <c r="G5" s="173"/>
      <c r="H5" s="173"/>
      <c r="I5" s="173"/>
    </row>
    <row r="6" spans="1:12" x14ac:dyDescent="0.2">
      <c r="A6" s="173"/>
      <c r="B6" s="173"/>
      <c r="C6" s="173"/>
      <c r="D6" s="173"/>
      <c r="E6" s="173"/>
      <c r="F6" s="173"/>
      <c r="G6" s="173"/>
      <c r="H6" s="173"/>
      <c r="I6" s="173"/>
    </row>
    <row r="7" spans="1:12" ht="13.5" thickBot="1" x14ac:dyDescent="0.25">
      <c r="A7" s="174"/>
      <c r="B7" s="174"/>
      <c r="C7" s="174"/>
      <c r="D7" s="174"/>
      <c r="E7" s="174"/>
      <c r="F7" s="174"/>
      <c r="G7" s="174"/>
      <c r="H7" s="174"/>
      <c r="I7" s="174"/>
    </row>
    <row r="8" spans="1:12" ht="18" customHeight="1" thickBot="1" x14ac:dyDescent="0.25">
      <c r="A8" s="30" t="s">
        <v>3</v>
      </c>
      <c r="B8" s="190">
        <f>'June 19, 2025 - July 2, 2025'!$B$8</f>
        <v>0</v>
      </c>
      <c r="C8" s="190"/>
      <c r="D8" s="190"/>
      <c r="E8" s="4"/>
      <c r="F8" s="30" t="s">
        <v>4</v>
      </c>
      <c r="G8" s="189">
        <f>'Payroll Schedule'!$K$39</f>
        <v>46177</v>
      </c>
      <c r="H8" s="189"/>
      <c r="I8" s="189"/>
      <c r="J8" s="34"/>
      <c r="K8" s="10" t="str">
        <f>TEXT(G8,"dddd")</f>
        <v>Thursday</v>
      </c>
    </row>
    <row r="9" spans="1:12" ht="18" customHeight="1" thickBot="1" x14ac:dyDescent="0.25">
      <c r="A9" s="30" t="s">
        <v>5</v>
      </c>
      <c r="B9" s="190">
        <f>'June 19, 2025 - July 2, 2025'!$B$9</f>
        <v>0</v>
      </c>
      <c r="C9" s="190"/>
      <c r="D9" s="190"/>
      <c r="E9" s="4"/>
      <c r="F9" s="30" t="s">
        <v>6</v>
      </c>
      <c r="G9" s="184">
        <f>'Payroll Schedule'!$L$39</f>
        <v>46191</v>
      </c>
      <c r="H9" s="184"/>
      <c r="I9" s="184"/>
      <c r="J9" s="35"/>
    </row>
    <row r="10" spans="1:12" ht="18" customHeight="1" thickBot="1" x14ac:dyDescent="0.25">
      <c r="A10" s="30" t="s">
        <v>7</v>
      </c>
      <c r="B10" s="190">
        <f>'June 19, 2025 - July 2, 2025'!$B$10</f>
        <v>0</v>
      </c>
      <c r="C10" s="190"/>
      <c r="D10" s="190"/>
      <c r="E10" s="4"/>
      <c r="F10" s="30" t="s">
        <v>8</v>
      </c>
      <c r="G10" s="185">
        <f>'Payroll Schedule'!$B$39</f>
        <v>12</v>
      </c>
      <c r="H10" s="185"/>
      <c r="I10" s="185"/>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24">
        <f>'May 19, 2026 - Jun 3, 2026'!$C$37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f t="shared" si="0"/>
        <v>46177</v>
      </c>
      <c r="B18" s="111" t="s">
        <v>17</v>
      </c>
      <c r="C18" s="112"/>
      <c r="D18" s="146"/>
      <c r="E18" s="27"/>
      <c r="F18" s="24" t="b">
        <f t="shared" si="1"/>
        <v>0</v>
      </c>
      <c r="G18" s="111" t="s">
        <v>17</v>
      </c>
      <c r="H18" s="113"/>
      <c r="I18" s="113"/>
      <c r="K18" s="5">
        <f t="shared" si="2"/>
        <v>46177</v>
      </c>
      <c r="L18" s="3" t="s">
        <v>17</v>
      </c>
    </row>
    <row r="19" spans="1:12" ht="18" customHeight="1" x14ac:dyDescent="0.2">
      <c r="A19" s="24">
        <f t="shared" si="0"/>
        <v>46178</v>
      </c>
      <c r="B19" s="111" t="s">
        <v>18</v>
      </c>
      <c r="C19" s="112"/>
      <c r="D19" s="146"/>
      <c r="E19" s="27"/>
      <c r="F19" s="24" t="b">
        <f t="shared" si="1"/>
        <v>0</v>
      </c>
      <c r="G19" s="111" t="s">
        <v>18</v>
      </c>
      <c r="H19" s="113"/>
      <c r="I19" s="113"/>
      <c r="K19" s="5">
        <f t="shared" si="2"/>
        <v>46178</v>
      </c>
      <c r="L19" s="3" t="s">
        <v>18</v>
      </c>
    </row>
    <row r="20" spans="1:12" ht="18" customHeight="1" thickBot="1" x14ac:dyDescent="0.25">
      <c r="A20" s="25">
        <f t="shared" si="0"/>
        <v>46179</v>
      </c>
      <c r="B20" s="114" t="s">
        <v>19</v>
      </c>
      <c r="C20" s="115"/>
      <c r="D20" s="147"/>
      <c r="E20" s="27"/>
      <c r="F20" s="25" t="b">
        <f t="shared" si="1"/>
        <v>0</v>
      </c>
      <c r="G20" s="114" t="s">
        <v>19</v>
      </c>
      <c r="H20" s="116"/>
      <c r="I20" s="116"/>
      <c r="K20" s="5">
        <f t="shared" si="2"/>
        <v>46179</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46180</v>
      </c>
      <c r="B22" s="119" t="s">
        <v>13</v>
      </c>
      <c r="C22" s="110"/>
      <c r="D22" s="148"/>
      <c r="E22" s="27"/>
      <c r="F22" s="106" t="b">
        <f t="shared" ref="F22:F28" si="4">K46</f>
        <v>0</v>
      </c>
      <c r="G22" s="119" t="s">
        <v>13</v>
      </c>
      <c r="H22" s="108"/>
      <c r="I22" s="108"/>
      <c r="K22" s="5">
        <f>IF(K20=0,"",IF(K20&lt;$G$9,K20+1,IF(K20=$G$9,"")))</f>
        <v>46180</v>
      </c>
      <c r="L22" s="3" t="s">
        <v>13</v>
      </c>
    </row>
    <row r="23" spans="1:12" ht="18" customHeight="1" x14ac:dyDescent="0.2">
      <c r="A23" s="24">
        <f t="shared" si="3"/>
        <v>46181</v>
      </c>
      <c r="B23" s="120" t="s">
        <v>14</v>
      </c>
      <c r="C23" s="112"/>
      <c r="D23" s="146"/>
      <c r="E23" s="27"/>
      <c r="F23" s="24" t="b">
        <f t="shared" si="4"/>
        <v>0</v>
      </c>
      <c r="G23" s="120" t="s">
        <v>14</v>
      </c>
      <c r="H23" s="113"/>
      <c r="I23" s="113"/>
      <c r="K23" s="5">
        <f>IF(K22=0,"",IF(K22&lt;$G$9,K22+1,IF(K22=$G$9,"")))</f>
        <v>46181</v>
      </c>
      <c r="L23" s="3" t="s">
        <v>14</v>
      </c>
    </row>
    <row r="24" spans="1:12" ht="18" customHeight="1" x14ac:dyDescent="0.2">
      <c r="A24" s="24">
        <f t="shared" si="3"/>
        <v>46182</v>
      </c>
      <c r="B24" s="120" t="s">
        <v>15</v>
      </c>
      <c r="C24" s="112"/>
      <c r="D24" s="146"/>
      <c r="E24" s="27"/>
      <c r="F24" s="24" t="b">
        <f t="shared" si="4"/>
        <v>0</v>
      </c>
      <c r="G24" s="120" t="s">
        <v>15</v>
      </c>
      <c r="H24" s="113"/>
      <c r="I24" s="113"/>
      <c r="K24" s="5">
        <f t="shared" ref="K24:K28" si="5">IF(K23=0,"",IF(K23&lt;$G$9,K23+1,IF(K23=$G$9,"")))</f>
        <v>46182</v>
      </c>
      <c r="L24" s="3" t="s">
        <v>15</v>
      </c>
    </row>
    <row r="25" spans="1:12" ht="18" customHeight="1" x14ac:dyDescent="0.2">
      <c r="A25" s="24">
        <f t="shared" si="3"/>
        <v>46183</v>
      </c>
      <c r="B25" s="120" t="s">
        <v>16</v>
      </c>
      <c r="C25" s="112"/>
      <c r="D25" s="146"/>
      <c r="E25" s="27"/>
      <c r="F25" s="24" t="b">
        <f t="shared" si="4"/>
        <v>0</v>
      </c>
      <c r="G25" s="120" t="s">
        <v>16</v>
      </c>
      <c r="H25" s="113"/>
      <c r="I25" s="113"/>
      <c r="K25" s="5">
        <f t="shared" si="5"/>
        <v>46183</v>
      </c>
      <c r="L25" s="3" t="s">
        <v>16</v>
      </c>
    </row>
    <row r="26" spans="1:12" ht="18" customHeight="1" x14ac:dyDescent="0.2">
      <c r="A26" s="24">
        <f t="shared" si="3"/>
        <v>46184</v>
      </c>
      <c r="B26" s="120" t="s">
        <v>17</v>
      </c>
      <c r="C26" s="112"/>
      <c r="D26" s="146"/>
      <c r="E26" s="27"/>
      <c r="F26" s="24" t="b">
        <f t="shared" si="4"/>
        <v>0</v>
      </c>
      <c r="G26" s="120" t="s">
        <v>17</v>
      </c>
      <c r="H26" s="113"/>
      <c r="I26" s="113"/>
      <c r="K26" s="5">
        <f t="shared" si="5"/>
        <v>46184</v>
      </c>
      <c r="L26" s="3" t="s">
        <v>17</v>
      </c>
    </row>
    <row r="27" spans="1:12" ht="18" customHeight="1" x14ac:dyDescent="0.2">
      <c r="A27" s="24">
        <f t="shared" si="3"/>
        <v>46185</v>
      </c>
      <c r="B27" s="120" t="s">
        <v>18</v>
      </c>
      <c r="C27" s="112"/>
      <c r="D27" s="146"/>
      <c r="E27" s="27"/>
      <c r="F27" s="24" t="b">
        <f t="shared" si="4"/>
        <v>0</v>
      </c>
      <c r="G27" s="120" t="s">
        <v>18</v>
      </c>
      <c r="H27" s="113"/>
      <c r="I27" s="113"/>
      <c r="K27" s="5">
        <f t="shared" si="5"/>
        <v>46185</v>
      </c>
      <c r="L27" s="3" t="s">
        <v>18</v>
      </c>
    </row>
    <row r="28" spans="1:12" ht="18" customHeight="1" thickBot="1" x14ac:dyDescent="0.25">
      <c r="A28" s="25">
        <f t="shared" si="3"/>
        <v>46186</v>
      </c>
      <c r="B28" s="121" t="s">
        <v>19</v>
      </c>
      <c r="C28" s="115"/>
      <c r="D28" s="147"/>
      <c r="E28" s="27"/>
      <c r="F28" s="25" t="b">
        <f t="shared" si="4"/>
        <v>0</v>
      </c>
      <c r="G28" s="121" t="s">
        <v>19</v>
      </c>
      <c r="H28" s="116"/>
      <c r="I28" s="116"/>
      <c r="K28" s="5">
        <f t="shared" si="5"/>
        <v>46186</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46187</v>
      </c>
      <c r="B30" s="119" t="s">
        <v>13</v>
      </c>
      <c r="C30" s="110"/>
      <c r="D30" s="148"/>
      <c r="E30" s="27"/>
      <c r="F30" s="13" t="s">
        <v>29</v>
      </c>
      <c r="G30" s="26"/>
      <c r="H30" s="28">
        <f>(C21+C29+C37+H21+H29)-C13</f>
        <v>0</v>
      </c>
      <c r="I30" s="28">
        <f>D21+D29+D37+I21+I29</f>
        <v>0</v>
      </c>
      <c r="K30" s="5">
        <f>IF(K28=0,"",IF(K28&lt;$G$9,K28+1,IF(K28=$G$9,"")))</f>
        <v>46187</v>
      </c>
      <c r="L30" s="3" t="s">
        <v>13</v>
      </c>
    </row>
    <row r="31" spans="1:12" ht="18" customHeight="1" thickTop="1" x14ac:dyDescent="0.2">
      <c r="A31" s="24">
        <f t="shared" si="6"/>
        <v>46188</v>
      </c>
      <c r="B31" s="120" t="s">
        <v>14</v>
      </c>
      <c r="C31" s="112"/>
      <c r="D31" s="146"/>
      <c r="E31" s="27"/>
      <c r="F31" s="191" t="s">
        <v>32</v>
      </c>
      <c r="G31" s="192"/>
      <c r="H31" s="192"/>
      <c r="I31" s="193"/>
      <c r="K31" s="5">
        <f>IF(K30=0,"",IF(K30&lt;$G$9,K30+1,IF(K30=$G$9,"")))</f>
        <v>46188</v>
      </c>
      <c r="L31" s="3" t="s">
        <v>14</v>
      </c>
    </row>
    <row r="32" spans="1:12" ht="18" customHeight="1" x14ac:dyDescent="0.2">
      <c r="A32" s="24">
        <f t="shared" si="6"/>
        <v>46189</v>
      </c>
      <c r="B32" s="120" t="s">
        <v>15</v>
      </c>
      <c r="C32" s="112"/>
      <c r="D32" s="146"/>
      <c r="E32" s="27"/>
      <c r="F32" s="194"/>
      <c r="G32" s="195"/>
      <c r="H32" s="195"/>
      <c r="I32" s="196"/>
      <c r="K32" s="5">
        <f t="shared" ref="K32:K36" si="7">IF(K31=0,"",IF(K31&lt;$G$9,K31+1,IF(K31=$G$9,"")))</f>
        <v>46189</v>
      </c>
      <c r="L32" s="3" t="s">
        <v>15</v>
      </c>
    </row>
    <row r="33" spans="1:12" ht="18" customHeight="1" x14ac:dyDescent="0.2">
      <c r="A33" s="24">
        <f t="shared" si="6"/>
        <v>46190</v>
      </c>
      <c r="B33" s="120" t="s">
        <v>16</v>
      </c>
      <c r="C33" s="112"/>
      <c r="D33" s="146"/>
      <c r="E33" s="27"/>
      <c r="F33" s="194"/>
      <c r="G33" s="195"/>
      <c r="H33" s="195"/>
      <c r="I33" s="196"/>
      <c r="K33" s="5">
        <f t="shared" si="7"/>
        <v>46190</v>
      </c>
      <c r="L33" s="3" t="s">
        <v>16</v>
      </c>
    </row>
    <row r="34" spans="1:12" ht="18" customHeight="1" x14ac:dyDescent="0.2">
      <c r="A34" s="24">
        <f t="shared" si="6"/>
        <v>46191</v>
      </c>
      <c r="B34" s="120" t="s">
        <v>17</v>
      </c>
      <c r="C34" s="112"/>
      <c r="D34" s="113"/>
      <c r="E34" s="27"/>
      <c r="F34" s="194"/>
      <c r="G34" s="195"/>
      <c r="H34" s="195"/>
      <c r="I34" s="196"/>
      <c r="K34" s="5">
        <f t="shared" si="7"/>
        <v>46191</v>
      </c>
      <c r="L34" s="3" t="s">
        <v>17</v>
      </c>
    </row>
    <row r="35" spans="1:12" ht="18" customHeight="1" x14ac:dyDescent="0.2">
      <c r="A35" s="24" t="str">
        <f t="shared" si="6"/>
        <v/>
      </c>
      <c r="B35" s="120" t="s">
        <v>18</v>
      </c>
      <c r="C35" s="113"/>
      <c r="D35" s="113"/>
      <c r="E35" s="27"/>
      <c r="F35" s="194"/>
      <c r="G35" s="195"/>
      <c r="H35" s="195"/>
      <c r="I35" s="196"/>
      <c r="K35" s="5" t="str">
        <f t="shared" si="7"/>
        <v/>
      </c>
      <c r="L35" s="3" t="s">
        <v>18</v>
      </c>
    </row>
    <row r="36" spans="1:12" ht="18" customHeight="1" thickBot="1" x14ac:dyDescent="0.25">
      <c r="A36" s="25" t="b">
        <f t="shared" si="6"/>
        <v>0</v>
      </c>
      <c r="B36" s="121" t="s">
        <v>19</v>
      </c>
      <c r="C36" s="116"/>
      <c r="D36" s="116"/>
      <c r="E36" s="27"/>
      <c r="F36" s="194"/>
      <c r="G36" s="195"/>
      <c r="H36" s="195"/>
      <c r="I36" s="196"/>
      <c r="K36" s="5" t="b">
        <f t="shared" si="7"/>
        <v>0</v>
      </c>
      <c r="L36" s="3" t="s">
        <v>19</v>
      </c>
    </row>
    <row r="37" spans="1:12" ht="18" customHeight="1" thickTop="1" thickBot="1" x14ac:dyDescent="0.25">
      <c r="A37" s="12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7"/>
      <c r="B39" s="167"/>
      <c r="C39" s="31"/>
      <c r="D39" s="32"/>
      <c r="E39" s="31"/>
      <c r="F39" s="167"/>
      <c r="G39" s="167"/>
      <c r="H39" s="31"/>
      <c r="I39" s="32"/>
      <c r="K39" s="5" t="b">
        <f>IF(K38=0,"",IF(K38&lt;$G$9,K38+1,IF(K38=$G$9,"")))</f>
        <v>0</v>
      </c>
      <c r="L39" s="3" t="s">
        <v>14</v>
      </c>
    </row>
    <row r="40" spans="1:12" x14ac:dyDescent="0.2">
      <c r="A40" s="168" t="s">
        <v>30</v>
      </c>
      <c r="B40" s="168"/>
      <c r="C40" s="31"/>
      <c r="D40" s="33" t="s">
        <v>25</v>
      </c>
      <c r="E40" s="31"/>
      <c r="F40" s="168" t="s">
        <v>31</v>
      </c>
      <c r="G40" s="168"/>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70" t="s">
        <v>26</v>
      </c>
      <c r="B42" s="170"/>
      <c r="C42" s="170"/>
      <c r="D42" s="170"/>
      <c r="E42" s="31"/>
      <c r="F42" s="169" t="s">
        <v>27</v>
      </c>
      <c r="G42" s="169"/>
      <c r="H42" s="169"/>
      <c r="I42" s="169"/>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dJc4ZR+jgeUe3b1GQ5sGb8gLO2izH1gT0jLy2QuYcOwoOz44OzC3Tp8elMG+PugOU/CX2FKvrA/T7FmmbL0FDg==" saltValue="4hENG2YetKvQjDwBhDBFV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5" priority="38" operator="equal">
      <formula>FALSE</formula>
    </cfRule>
  </conditionalFormatting>
  <conditionalFormatting sqref="A14:A20">
    <cfRule type="containsText" dxfId="14" priority="21" operator="containsText" text="FALSE">
      <formula>NOT(ISERROR(SEARCH("FALSE",A14)))</formula>
    </cfRule>
  </conditionalFormatting>
  <conditionalFormatting sqref="A22">
    <cfRule type="cellIs" dxfId="13" priority="8" operator="equal">
      <formula>FALSE</formula>
    </cfRule>
  </conditionalFormatting>
  <conditionalFormatting sqref="A22:A28">
    <cfRule type="containsText" dxfId="12" priority="7" operator="containsText" text="FALSE">
      <formula>NOT(ISERROR(SEARCH("FALSE",A22)))</formula>
    </cfRule>
  </conditionalFormatting>
  <conditionalFormatting sqref="A29:A30">
    <cfRule type="cellIs" dxfId="11" priority="12" operator="equal">
      <formula>FALSE</formula>
    </cfRule>
  </conditionalFormatting>
  <conditionalFormatting sqref="A30:A36">
    <cfRule type="containsText" dxfId="10" priority="11" operator="containsText" text="FALSE">
      <formula>NOT(ISERROR(SEARCH("FALSE",A30)))</formula>
    </cfRule>
  </conditionalFormatting>
  <conditionalFormatting sqref="B22:B28">
    <cfRule type="cellIs" dxfId="9" priority="17" operator="equal">
      <formula>FALSE</formula>
    </cfRule>
  </conditionalFormatting>
  <conditionalFormatting sqref="B30:B36">
    <cfRule type="cellIs" dxfId="8" priority="9" operator="equal">
      <formula>FALSE</formula>
    </cfRule>
  </conditionalFormatting>
  <conditionalFormatting sqref="B8:D10">
    <cfRule type="cellIs" dxfId="7" priority="1" operator="equal">
      <formula>0</formula>
    </cfRule>
  </conditionalFormatting>
  <conditionalFormatting sqref="F14">
    <cfRule type="cellIs" dxfId="6" priority="20" operator="equal">
      <formula>FALSE</formula>
    </cfRule>
  </conditionalFormatting>
  <conditionalFormatting sqref="F14:F20">
    <cfRule type="containsText" dxfId="5" priority="19" operator="containsText" text="FALSE">
      <formula>NOT(ISERROR(SEARCH("FALSE",F14)))</formula>
    </cfRule>
  </conditionalFormatting>
  <conditionalFormatting sqref="F22">
    <cfRule type="cellIs" dxfId="4" priority="6" operator="equal">
      <formula>FALSE</formula>
    </cfRule>
  </conditionalFormatting>
  <conditionalFormatting sqref="F22:F28">
    <cfRule type="containsText" dxfId="3" priority="5" operator="containsText" text="FALSE">
      <formula>NOT(ISERROR(SEARCH("FALSE",F22)))</formula>
    </cfRule>
  </conditionalFormatting>
  <conditionalFormatting sqref="F29:F30">
    <cfRule type="cellIs" dxfId="2" priority="3" operator="equal">
      <formula>FALSE</formula>
    </cfRule>
  </conditionalFormatting>
  <conditionalFormatting sqref="G22:G28">
    <cfRule type="cellIs" dxfId="1" priority="15" operator="equal">
      <formula>FALSE</formula>
    </cfRule>
  </conditionalFormatting>
  <conditionalFormatting sqref="K13:L52">
    <cfRule type="cellIs" dxfId="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 allowBlank="1" showInputMessage="1" showErrorMessage="1" prompt="Enter your MSU ID into this field and it will populate to all the other time reports in this workbook." sqref="B8:D8" xr:uid="{B382FA9C-FDEA-4029-82BA-D13C07B7837C}"/>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19, 2025 - July 2, 2025</vt:lpstr>
      <vt:lpstr>July 3, 2025 - July 21, 2025</vt:lpstr>
      <vt:lpstr>July 22, 2025 - Aug 5, 2025</vt:lpstr>
      <vt:lpstr>Aug 6, 2025 - Aug 19, 2025</vt:lpstr>
      <vt:lpstr>Aug 20, 2025 - Sept 3, 2025</vt:lpstr>
      <vt:lpstr>Sept 4, 2025 - Sept 18, 2025</vt:lpstr>
      <vt:lpstr>Sept 19, 2025 - Oct 5, 2025</vt:lpstr>
      <vt:lpstr>Oct 6, 2025 - Oct 21, 2025</vt:lpstr>
      <vt:lpstr>Oct 22, 2025 - Nov 3, 2025</vt:lpstr>
      <vt:lpstr>Nov 4, 2025 - Nov 16, 2025</vt:lpstr>
      <vt:lpstr>Nov 17, 2025 - Dec 2, 2025</vt:lpstr>
      <vt:lpstr>Dec 3, 2025 - Dec 8, 2025</vt:lpstr>
      <vt:lpstr>Dec 9, 2025 - Jan 5, 2026</vt:lpstr>
      <vt:lpstr>Jan 6, 2026 - Jan 20, 2026</vt:lpstr>
      <vt:lpstr>Jan 21, 2026 - Feb 3, 2026</vt:lpstr>
      <vt:lpstr>Feb 4, 2026 - Feb 17, 2026</vt:lpstr>
      <vt:lpstr>Feb 18, 2026 - Mar 3, 2026</vt:lpstr>
      <vt:lpstr>Mar 4, 2026 - Mar 19, 2026</vt:lpstr>
      <vt:lpstr>Mar 20, 2026 - Apr 5, 2026</vt:lpstr>
      <vt:lpstr>Apr 6, 2026 - Apr 20, 2026</vt:lpstr>
      <vt:lpstr>April 21, 2026 - May 5, 2026</vt:lpstr>
      <vt:lpstr>May 6, 2026 - May 18, 2026</vt:lpstr>
      <vt:lpstr>May 19, 2026 - Jun 3, 2026</vt:lpstr>
      <vt:lpstr>Jun 4, 2026 - June 18, 2026</vt:lpstr>
      <vt:lpstr>'Apr 6, 2026 - Apr 20, 2026'!Print_Area</vt:lpstr>
      <vt:lpstr>'April 21, 2026 - May 5, 2026'!Print_Area</vt:lpstr>
      <vt:lpstr>'Aug 20, 2025 - Sept 3, 2025'!Print_Area</vt:lpstr>
      <vt:lpstr>'Aug 6, 2025 - Aug 19, 2025'!Print_Area</vt:lpstr>
      <vt:lpstr>'Dec 3, 2025 - Dec 8, 2025'!Print_Area</vt:lpstr>
      <vt:lpstr>'Dec 9, 2025 - Jan 5, 2026'!Print_Area</vt:lpstr>
      <vt:lpstr>'Feb 18, 2026 - Mar 3, 2026'!Print_Area</vt:lpstr>
      <vt:lpstr>'Feb 4, 2026 - Feb 17, 2026'!Print_Area</vt:lpstr>
      <vt:lpstr>'Jan 21, 2026 - Feb 3, 2026'!Print_Area</vt:lpstr>
      <vt:lpstr>'Jan 6, 2026 - Jan 20, 2026'!Print_Area</vt:lpstr>
      <vt:lpstr>'July 22, 2025 - Aug 5, 2025'!Print_Area</vt:lpstr>
      <vt:lpstr>'July 3, 2025 - July 21, 2025'!Print_Area</vt:lpstr>
      <vt:lpstr>'Jun 4, 2026 - June 18, 2026'!Print_Area</vt:lpstr>
      <vt:lpstr>'June 19, 2025 - July 2, 2025'!Print_Area</vt:lpstr>
      <vt:lpstr>'Mar 20, 2026 - Apr 5, 2026'!Print_Area</vt:lpstr>
      <vt:lpstr>'Mar 4, 2026 - Mar 19, 2026'!Print_Area</vt:lpstr>
      <vt:lpstr>'May 19, 2026 - Jun 3, 2026'!Print_Area</vt:lpstr>
      <vt:lpstr>'May 6, 2026 - May 18, 2026'!Print_Area</vt:lpstr>
      <vt:lpstr>'Nov 17, 2025 - Dec 2, 2025'!Print_Area</vt:lpstr>
      <vt:lpstr>'Nov 4, 2025 - Nov 16, 2025'!Print_Area</vt:lpstr>
      <vt:lpstr>'Oct 22, 2025 - Nov 3, 2025'!Print_Area</vt:lpstr>
      <vt:lpstr>'Oct 6, 2025 - Oct 21, 2025'!Print_Area</vt:lpstr>
      <vt:lpstr>'Payroll Schedule'!Print_Area</vt:lpstr>
      <vt:lpstr>'Previous June Split WK HRS'!Print_Area</vt:lpstr>
      <vt:lpstr>'Sept 19, 2025 - Oct 5, 2025'!Print_Area</vt:lpstr>
      <vt:lpstr>'Sept 4, 2025 - Sept 18,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Bostick, Amy</cp:lastModifiedBy>
  <cp:lastPrinted>2024-05-30T19:37:46Z</cp:lastPrinted>
  <dcterms:created xsi:type="dcterms:W3CDTF">2018-05-10T13:05:41Z</dcterms:created>
  <dcterms:modified xsi:type="dcterms:W3CDTF">2025-06-30T14:11:29Z</dcterms:modified>
</cp:coreProperties>
</file>