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mc:AlternateContent xmlns:mc="http://schemas.openxmlformats.org/markup-compatibility/2006">
    <mc:Choice Requires="x15">
      <x15ac:absPath xmlns:x15ac="http://schemas.microsoft.com/office/spreadsheetml/2010/11/ac" url="J:\HRM\DataAnalyst\Amy\Time Report Templates\To Juli\"/>
    </mc:Choice>
  </mc:AlternateContent>
  <xr:revisionPtr revIDLastSave="0" documentId="13_ncr:1_{2B3CB8CA-AB11-4B46-B642-B596F652AAC2}" xr6:coauthVersionLast="47" xr6:coauthVersionMax="47" xr10:uidLastSave="{00000000-0000-0000-0000-000000000000}"/>
  <bookViews>
    <workbookView xWindow="28680" yWindow="-120" windowWidth="29040" windowHeight="15840" activeTab="2" xr2:uid="{00000000-000D-0000-FFFF-FFFF00000000}"/>
  </bookViews>
  <sheets>
    <sheet name="Payroll Schedule" sheetId="3" r:id="rId1"/>
    <sheet name="Previous June Split WK HRS" sheetId="4" r:id="rId2"/>
    <sheet name="June 15, 2025 - June 28, 2025" sheetId="2" r:id="rId3"/>
    <sheet name="June 29, 2025 - July 12, 2025" sheetId="5" r:id="rId4"/>
    <sheet name="July 13, 2025 - July 26, 2025" sheetId="6" r:id="rId5"/>
    <sheet name="July 27, 2025 - Aug 9, 2025" sheetId="7" r:id="rId6"/>
    <sheet name="Aug 10, 2025 - Aug 23, 2025" sheetId="8" r:id="rId7"/>
    <sheet name="Aug 24, 2025 - Sept 6, 2025" sheetId="9" r:id="rId8"/>
    <sheet name="Sept 7, 2025 - Sept 20, 2025" sheetId="10" r:id="rId9"/>
    <sheet name="Sept 21, 2025 - Oct 4, 2025" sheetId="11" r:id="rId10"/>
    <sheet name="Oct. 5, 2025 - Oct 18, 2025" sheetId="12" r:id="rId11"/>
    <sheet name="Oct 19, 2025 - Nov 1, 2025" sheetId="13" r:id="rId12"/>
    <sheet name="Nov 2, 2025 - Nov 15, 2025" sheetId="14" r:id="rId13"/>
    <sheet name="Nov 16, 2025 - Nov 29, 2025" sheetId="15" r:id="rId14"/>
    <sheet name="Nov 30, 2025 - Dec 20, 2025" sheetId="16" r:id="rId15"/>
    <sheet name="Dec 21, 2025 - Jan 10, 2026" sheetId="17" r:id="rId16"/>
    <sheet name="Jan 11, 2026 - Jan 24, 2026" sheetId="18" r:id="rId17"/>
    <sheet name="Jan 25, 2026 - Feb 7, 2026" sheetId="19" r:id="rId18"/>
    <sheet name="Feb 8, 2026 - Feb 21, 2026" sheetId="20" r:id="rId19"/>
    <sheet name="Feb 22, 2026 - Mar 7, 2026" sheetId="21" r:id="rId20"/>
    <sheet name="Mar 8, 2026 - Mar 21, 2026" sheetId="22" r:id="rId21"/>
    <sheet name="Mar 22, 2026 - Apr 4, 2026" sheetId="23" r:id="rId22"/>
    <sheet name="Apr 5, 2026 - Apr 25, 2026" sheetId="24" r:id="rId23"/>
    <sheet name="Apr 26, 2026 - May 9, 2026" sheetId="25" r:id="rId24"/>
    <sheet name="May 10, 2026 - May 23, 2026" sheetId="26" r:id="rId25"/>
    <sheet name="May 24, 2024 - Jun 13, 2026" sheetId="27" r:id="rId26"/>
  </sheets>
  <externalReferences>
    <externalReference r:id="rId27"/>
  </externalReferences>
  <definedNames>
    <definedName name="_xlnm.Print_Area" localSheetId="23">'Apr 26, 2026 - May 9, 2026'!$A$1:$I$42</definedName>
    <definedName name="_xlnm.Print_Area" localSheetId="22">'Apr 5, 2026 - Apr 25, 2026'!$A$1:$I$42</definedName>
    <definedName name="_xlnm.Print_Area" localSheetId="6">'Aug 10, 2025 - Aug 23, 2025'!$A$1:$I$42</definedName>
    <definedName name="_xlnm.Print_Area" localSheetId="7">'Aug 24, 2025 - Sept 6, 2025'!$A$1:$I$42</definedName>
    <definedName name="_xlnm.Print_Area" localSheetId="15">'Dec 21, 2025 - Jan 10, 2026'!$A$1:$I$42</definedName>
    <definedName name="_xlnm.Print_Area" localSheetId="19">'Feb 22, 2026 - Mar 7, 2026'!$A$1:$I$42</definedName>
    <definedName name="_xlnm.Print_Area" localSheetId="18">'Feb 8, 2026 - Feb 21, 2026'!$A$1:$I$42</definedName>
    <definedName name="_xlnm.Print_Area" localSheetId="16">'Jan 11, 2026 - Jan 24, 2026'!$A$1:$I$42</definedName>
    <definedName name="_xlnm.Print_Area" localSheetId="17">'Jan 25, 2026 - Feb 7, 2026'!$A$1:$I$42</definedName>
    <definedName name="_xlnm.Print_Area" localSheetId="4">'July 13, 2025 - July 26, 2025'!$A$1:$I$42</definedName>
    <definedName name="_xlnm.Print_Area" localSheetId="5">'July 27, 2025 - Aug 9, 2025'!$A$1:$I$42</definedName>
    <definedName name="_xlnm.Print_Area" localSheetId="2">'June 15, 2025 - June 28, 2025'!$A$1:$I$42</definedName>
    <definedName name="_xlnm.Print_Area" localSheetId="3">'June 29, 2025 - July 12, 2025'!$A$1:$I$42</definedName>
    <definedName name="_xlnm.Print_Area" localSheetId="21">'Mar 22, 2026 - Apr 4, 2026'!$A$1:$I$42</definedName>
    <definedName name="_xlnm.Print_Area" localSheetId="20">'Mar 8, 2026 - Mar 21, 2026'!$A$1:$I$42</definedName>
    <definedName name="_xlnm.Print_Area" localSheetId="24">'May 10, 2026 - May 23, 2026'!$A$1:$I$42</definedName>
    <definedName name="_xlnm.Print_Area" localSheetId="25">'May 24, 2024 - Jun 13, 2026'!$A$1:$I$42</definedName>
    <definedName name="_xlnm.Print_Area" localSheetId="13">'Nov 16, 2025 - Nov 29, 2025'!$A$1:$I$42</definedName>
    <definedName name="_xlnm.Print_Area" localSheetId="12">'Nov 2, 2025 - Nov 15, 2025'!$A$1:$I$42</definedName>
    <definedName name="_xlnm.Print_Area" localSheetId="14">'Nov 30, 2025 - Dec 20, 2025'!$A$1:$I$42</definedName>
    <definedName name="_xlnm.Print_Area" localSheetId="11">'Oct 19, 2025 - Nov 1, 2025'!$A$1:$I$42</definedName>
    <definedName name="_xlnm.Print_Area" localSheetId="10">'Oct. 5, 2025 - Oct 18, 2025'!$A$1:$I$42</definedName>
    <definedName name="_xlnm.Print_Area" localSheetId="0">'Payroll Schedule'!$A$1:$L$40</definedName>
    <definedName name="_xlnm.Print_Area" localSheetId="1">Table1[#All]</definedName>
    <definedName name="_xlnm.Print_Area" localSheetId="9">'Sept 21, 2025 - Oct 4, 2025'!$A$1:$I$42</definedName>
    <definedName name="_xlnm.Print_Area" localSheetId="8">'Sept 7, 2025 - Sept 20, 2025'!$A$1:$I$42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3" i="2" l="1"/>
  <c r="A15" i="17" l="1"/>
  <c r="A16" i="17"/>
  <c r="A17" i="17"/>
  <c r="A18" i="17"/>
  <c r="A19" i="17"/>
  <c r="A20" i="17"/>
  <c r="C13" i="15"/>
  <c r="B24" i="3" l="1"/>
  <c r="B26" i="3" s="1"/>
  <c r="B27" i="3" s="1"/>
  <c r="B29" i="3" s="1"/>
  <c r="B30" i="3" s="1"/>
  <c r="B32" i="3" s="1"/>
  <c r="B33" i="3" s="1"/>
  <c r="B35" i="3" s="1"/>
  <c r="B36" i="3" s="1"/>
  <c r="B38" i="3" s="1"/>
  <c r="B39" i="3" s="1"/>
  <c r="B8" i="3"/>
  <c r="B9" i="3" s="1"/>
  <c r="B11" i="3" s="1"/>
  <c r="B12" i="3" s="1"/>
  <c r="B14" i="3" s="1"/>
  <c r="B15" i="3" s="1"/>
  <c r="B17" i="3" s="1"/>
  <c r="B18" i="3" s="1"/>
  <c r="B20" i="3" s="1"/>
  <c r="B21" i="3" s="1"/>
  <c r="C37" i="27" l="1"/>
  <c r="D37" i="27" s="1"/>
  <c r="H29" i="27"/>
  <c r="I29" i="27" s="1"/>
  <c r="C29" i="27"/>
  <c r="D29" i="27" s="1"/>
  <c r="H21" i="27"/>
  <c r="I21" i="27" s="1"/>
  <c r="B10" i="27"/>
  <c r="B9" i="27"/>
  <c r="B8" i="27"/>
  <c r="C37" i="26"/>
  <c r="H29" i="26"/>
  <c r="I29" i="26" s="1"/>
  <c r="C29" i="26"/>
  <c r="H21" i="26"/>
  <c r="B10" i="26"/>
  <c r="B9" i="26"/>
  <c r="B8" i="26"/>
  <c r="C37" i="25"/>
  <c r="H29" i="25"/>
  <c r="I29" i="25" s="1"/>
  <c r="C29" i="25"/>
  <c r="H21" i="25"/>
  <c r="I21" i="25" s="1"/>
  <c r="B10" i="25"/>
  <c r="B9" i="25"/>
  <c r="B8" i="25"/>
  <c r="C37" i="24"/>
  <c r="C21" i="25" s="1"/>
  <c r="D21" i="25" s="1"/>
  <c r="H29" i="24"/>
  <c r="I29" i="24" s="1"/>
  <c r="C29" i="24"/>
  <c r="D29" i="24" s="1"/>
  <c r="H21" i="24"/>
  <c r="I21" i="24" s="1"/>
  <c r="B10" i="24"/>
  <c r="B9" i="24"/>
  <c r="B8" i="24"/>
  <c r="C37" i="23"/>
  <c r="H29" i="23"/>
  <c r="I29" i="23" s="1"/>
  <c r="C29" i="23"/>
  <c r="D29" i="23" s="1"/>
  <c r="H21" i="23"/>
  <c r="B10" i="23"/>
  <c r="B9" i="23"/>
  <c r="B8" i="23"/>
  <c r="C37" i="22"/>
  <c r="H29" i="22"/>
  <c r="I29" i="22" s="1"/>
  <c r="C29" i="22"/>
  <c r="H21" i="22"/>
  <c r="I21" i="22" s="1"/>
  <c r="B10" i="22"/>
  <c r="B9" i="22"/>
  <c r="B8" i="22"/>
  <c r="C37" i="21"/>
  <c r="C13" i="22" s="1"/>
  <c r="H29" i="21"/>
  <c r="I29" i="21" s="1"/>
  <c r="C29" i="21"/>
  <c r="D29" i="21" s="1"/>
  <c r="H21" i="21"/>
  <c r="B10" i="21"/>
  <c r="B9" i="21"/>
  <c r="B8" i="21"/>
  <c r="C37" i="20"/>
  <c r="H29" i="20"/>
  <c r="I29" i="20" s="1"/>
  <c r="C29" i="20"/>
  <c r="D29" i="20" s="1"/>
  <c r="H21" i="20"/>
  <c r="B10" i="20"/>
  <c r="B9" i="20"/>
  <c r="B8" i="20"/>
  <c r="G10" i="19"/>
  <c r="C37" i="19"/>
  <c r="I29" i="19"/>
  <c r="H29" i="19"/>
  <c r="C29" i="19"/>
  <c r="H21" i="19"/>
  <c r="I21" i="19" s="1"/>
  <c r="B10" i="19"/>
  <c r="B9" i="19"/>
  <c r="B8" i="19"/>
  <c r="G10" i="18"/>
  <c r="C37" i="18"/>
  <c r="H29" i="18"/>
  <c r="I29" i="18" s="1"/>
  <c r="C29" i="18"/>
  <c r="H21" i="18"/>
  <c r="B10" i="18"/>
  <c r="B9" i="18"/>
  <c r="B8" i="18"/>
  <c r="G10" i="17"/>
  <c r="C37" i="17"/>
  <c r="H29" i="17"/>
  <c r="I29" i="17" s="1"/>
  <c r="C29" i="17"/>
  <c r="D29" i="17" s="1"/>
  <c r="H21" i="17"/>
  <c r="I21" i="17" s="1"/>
  <c r="B10" i="17"/>
  <c r="B9" i="17"/>
  <c r="B8" i="17"/>
  <c r="G10" i="16"/>
  <c r="C37" i="16"/>
  <c r="D37" i="16" s="1"/>
  <c r="H29" i="16"/>
  <c r="C29" i="16"/>
  <c r="D29" i="16" s="1"/>
  <c r="H21" i="16"/>
  <c r="I21" i="16" s="1"/>
  <c r="B10" i="16"/>
  <c r="B9" i="16"/>
  <c r="B8" i="16"/>
  <c r="C37" i="15"/>
  <c r="D37" i="15" s="1"/>
  <c r="H29" i="15"/>
  <c r="I29" i="15" s="1"/>
  <c r="C29" i="15"/>
  <c r="H21" i="15"/>
  <c r="I21" i="15" s="1"/>
  <c r="B10" i="15"/>
  <c r="B9" i="15"/>
  <c r="B8" i="15"/>
  <c r="C37" i="14"/>
  <c r="H29" i="14"/>
  <c r="I29" i="14" s="1"/>
  <c r="C29" i="14"/>
  <c r="H21" i="14"/>
  <c r="I21" i="14" s="1"/>
  <c r="B10" i="14"/>
  <c r="B9" i="14"/>
  <c r="B8" i="14"/>
  <c r="C37" i="13"/>
  <c r="H29" i="13"/>
  <c r="I29" i="13" s="1"/>
  <c r="C29" i="13"/>
  <c r="D29" i="13" s="1"/>
  <c r="I21" i="13"/>
  <c r="H21" i="13"/>
  <c r="B10" i="13"/>
  <c r="B9" i="13"/>
  <c r="B8" i="13"/>
  <c r="C37" i="12"/>
  <c r="H29" i="12"/>
  <c r="I29" i="12" s="1"/>
  <c r="C29" i="12"/>
  <c r="D29" i="12" s="1"/>
  <c r="H21" i="12"/>
  <c r="I21" i="12" s="1"/>
  <c r="B10" i="12"/>
  <c r="B9" i="12"/>
  <c r="B8" i="12"/>
  <c r="C37" i="11"/>
  <c r="C13" i="12" s="1"/>
  <c r="H29" i="11"/>
  <c r="I29" i="11" s="1"/>
  <c r="C29" i="11"/>
  <c r="D29" i="11" s="1"/>
  <c r="H21" i="11"/>
  <c r="I21" i="11" s="1"/>
  <c r="B10" i="11"/>
  <c r="B9" i="11"/>
  <c r="B8" i="11"/>
  <c r="C37" i="10"/>
  <c r="D37" i="10" s="1"/>
  <c r="H29" i="10"/>
  <c r="I29" i="10" s="1"/>
  <c r="C29" i="10"/>
  <c r="D29" i="10" s="1"/>
  <c r="H21" i="10"/>
  <c r="I21" i="10" s="1"/>
  <c r="B10" i="10"/>
  <c r="B9" i="10"/>
  <c r="B8" i="10"/>
  <c r="C37" i="9"/>
  <c r="H29" i="9"/>
  <c r="I29" i="9" s="1"/>
  <c r="C29" i="9"/>
  <c r="D29" i="9" s="1"/>
  <c r="H21" i="9"/>
  <c r="B10" i="9"/>
  <c r="B9" i="9"/>
  <c r="B8" i="9"/>
  <c r="C37" i="8"/>
  <c r="D37" i="8" s="1"/>
  <c r="H29" i="8"/>
  <c r="I29" i="8" s="1"/>
  <c r="C29" i="8"/>
  <c r="D29" i="8" s="1"/>
  <c r="H21" i="8"/>
  <c r="I21" i="8" s="1"/>
  <c r="B10" i="8"/>
  <c r="B9" i="8"/>
  <c r="B8" i="8"/>
  <c r="C37" i="7"/>
  <c r="H29" i="7"/>
  <c r="I29" i="7" s="1"/>
  <c r="C29" i="7"/>
  <c r="D29" i="7" s="1"/>
  <c r="H21" i="7"/>
  <c r="B10" i="7"/>
  <c r="B9" i="7"/>
  <c r="B8" i="7"/>
  <c r="C37" i="6"/>
  <c r="H29" i="6"/>
  <c r="I29" i="6" s="1"/>
  <c r="C29" i="6"/>
  <c r="D29" i="6" s="1"/>
  <c r="H21" i="6"/>
  <c r="I21" i="6" s="1"/>
  <c r="B10" i="6"/>
  <c r="B9" i="6"/>
  <c r="B8" i="6"/>
  <c r="G10" i="5"/>
  <c r="B10" i="5"/>
  <c r="B9" i="5"/>
  <c r="B8" i="5"/>
  <c r="C37" i="5"/>
  <c r="H29" i="5"/>
  <c r="I29" i="5" s="1"/>
  <c r="C29" i="5"/>
  <c r="D29" i="5" s="1"/>
  <c r="H21" i="5"/>
  <c r="B9" i="4"/>
  <c r="G10" i="21"/>
  <c r="G10" i="6"/>
  <c r="G10" i="2"/>
  <c r="G8" i="2"/>
  <c r="I21" i="20" l="1"/>
  <c r="C13" i="21"/>
  <c r="I21" i="18"/>
  <c r="C13" i="19"/>
  <c r="I21" i="7"/>
  <c r="C13" i="8"/>
  <c r="D37" i="9"/>
  <c r="C13" i="10"/>
  <c r="C21" i="10" s="1"/>
  <c r="H30" i="10" s="1"/>
  <c r="I21" i="26"/>
  <c r="C13" i="27"/>
  <c r="C21" i="27" s="1"/>
  <c r="H30" i="27" s="1"/>
  <c r="I21" i="9"/>
  <c r="D37" i="5"/>
  <c r="C13" i="6"/>
  <c r="C21" i="6" s="1"/>
  <c r="H30" i="6" s="1"/>
  <c r="D37" i="23"/>
  <c r="C13" i="24"/>
  <c r="C21" i="24" s="1"/>
  <c r="I21" i="21"/>
  <c r="D37" i="7"/>
  <c r="C21" i="8"/>
  <c r="H30" i="8" s="1"/>
  <c r="D37" i="6"/>
  <c r="C13" i="7"/>
  <c r="C21" i="7" s="1"/>
  <c r="H30" i="7" s="1"/>
  <c r="I21" i="5"/>
  <c r="G10" i="20"/>
  <c r="D37" i="26"/>
  <c r="D37" i="25"/>
  <c r="C13" i="26"/>
  <c r="C21" i="26" s="1"/>
  <c r="D21" i="26" s="1"/>
  <c r="D37" i="24"/>
  <c r="I21" i="23"/>
  <c r="D37" i="22"/>
  <c r="C13" i="23"/>
  <c r="C21" i="23" s="1"/>
  <c r="H30" i="23" s="1"/>
  <c r="D37" i="21"/>
  <c r="C21" i="22"/>
  <c r="D21" i="22" s="1"/>
  <c r="D37" i="20"/>
  <c r="C21" i="21"/>
  <c r="H30" i="21" s="1"/>
  <c r="D37" i="19"/>
  <c r="C21" i="20"/>
  <c r="D21" i="20" s="1"/>
  <c r="D37" i="18"/>
  <c r="C21" i="19"/>
  <c r="D21" i="19" s="1"/>
  <c r="D37" i="17"/>
  <c r="C13" i="18"/>
  <c r="C21" i="18" s="1"/>
  <c r="D21" i="18" s="1"/>
  <c r="I29" i="16"/>
  <c r="C13" i="17"/>
  <c r="C21" i="17" s="1"/>
  <c r="D29" i="15"/>
  <c r="D37" i="14"/>
  <c r="C21" i="15"/>
  <c r="C13" i="16" s="1"/>
  <c r="C21" i="16" s="1"/>
  <c r="H30" i="16" s="1"/>
  <c r="D37" i="13"/>
  <c r="C13" i="14"/>
  <c r="C21" i="14" s="1"/>
  <c r="D21" i="14" s="1"/>
  <c r="D37" i="12"/>
  <c r="C13" i="13"/>
  <c r="C21" i="13" s="1"/>
  <c r="H30" i="13" s="1"/>
  <c r="K9" i="4"/>
  <c r="H30" i="25"/>
  <c r="D37" i="11"/>
  <c r="C21" i="12"/>
  <c r="D21" i="12" s="1"/>
  <c r="C13" i="11"/>
  <c r="C21" i="11" s="1"/>
  <c r="H30" i="11" s="1"/>
  <c r="C13" i="9"/>
  <c r="C21" i="9" s="1"/>
  <c r="D21" i="9" s="1"/>
  <c r="D29" i="26"/>
  <c r="D29" i="25"/>
  <c r="D29" i="22"/>
  <c r="D29" i="19"/>
  <c r="D29" i="18"/>
  <c r="D29" i="14"/>
  <c r="K8" i="4"/>
  <c r="K7" i="4"/>
  <c r="K6" i="4"/>
  <c r="K5" i="4"/>
  <c r="K4" i="4"/>
  <c r="K3" i="4"/>
  <c r="K2" i="4"/>
  <c r="I30" i="25" l="1"/>
  <c r="D21" i="27"/>
  <c r="I30" i="27" s="1"/>
  <c r="I30" i="9"/>
  <c r="D21" i="24"/>
  <c r="I30" i="24" s="1"/>
  <c r="H30" i="24"/>
  <c r="I30" i="20"/>
  <c r="D21" i="6"/>
  <c r="I30" i="6" s="1"/>
  <c r="H30" i="12"/>
  <c r="G10" i="7"/>
  <c r="I30" i="14"/>
  <c r="G10" i="22"/>
  <c r="I30" i="26"/>
  <c r="H30" i="26"/>
  <c r="D21" i="23"/>
  <c r="I30" i="23" s="1"/>
  <c r="I30" i="22"/>
  <c r="H30" i="22"/>
  <c r="D21" i="21"/>
  <c r="I30" i="21" s="1"/>
  <c r="H30" i="20"/>
  <c r="I30" i="18"/>
  <c r="I30" i="19"/>
  <c r="H30" i="19"/>
  <c r="H30" i="18"/>
  <c r="H30" i="17"/>
  <c r="D21" i="17"/>
  <c r="I30" i="17" s="1"/>
  <c r="D21" i="16"/>
  <c r="I30" i="16" s="1"/>
  <c r="H30" i="15"/>
  <c r="D21" i="15"/>
  <c r="I30" i="15" s="1"/>
  <c r="H30" i="14"/>
  <c r="D21" i="13"/>
  <c r="I30" i="13" s="1"/>
  <c r="I30" i="12"/>
  <c r="D21" i="11"/>
  <c r="I30" i="11" s="1"/>
  <c r="H30" i="9"/>
  <c r="D21" i="8"/>
  <c r="I30" i="8" s="1"/>
  <c r="D21" i="7"/>
  <c r="I30" i="7" s="1"/>
  <c r="D21" i="10"/>
  <c r="I30" i="10" s="1"/>
  <c r="G9" i="27"/>
  <c r="G9" i="23"/>
  <c r="G9" i="21"/>
  <c r="G9" i="15" l="1"/>
  <c r="G8" i="16"/>
  <c r="K8" i="16" s="1"/>
  <c r="K14" i="16" s="1"/>
  <c r="G9" i="9"/>
  <c r="G9" i="5"/>
  <c r="G8" i="6"/>
  <c r="K8" i="6" s="1"/>
  <c r="K14" i="6" s="1"/>
  <c r="G9" i="2"/>
  <c r="G8" i="5"/>
  <c r="K8" i="5" s="1"/>
  <c r="K14" i="5" s="1"/>
  <c r="G9" i="13"/>
  <c r="G8" i="14"/>
  <c r="K8" i="14" s="1"/>
  <c r="G8" i="10"/>
  <c r="K8" i="10" s="1"/>
  <c r="G8" i="7"/>
  <c r="K8" i="7" s="1"/>
  <c r="G9" i="6"/>
  <c r="G8" i="8"/>
  <c r="K8" i="8" s="1"/>
  <c r="G9" i="7"/>
  <c r="G8" i="11"/>
  <c r="K8" i="11" s="1"/>
  <c r="G9" i="10"/>
  <c r="G8" i="17"/>
  <c r="K8" i="17" s="1"/>
  <c r="G9" i="16"/>
  <c r="G8" i="21"/>
  <c r="K8" i="21" s="1"/>
  <c r="G9" i="20"/>
  <c r="G8" i="27"/>
  <c r="K8" i="27" s="1"/>
  <c r="G9" i="26"/>
  <c r="G8" i="9"/>
  <c r="K8" i="9" s="1"/>
  <c r="G9" i="8"/>
  <c r="G8" i="12"/>
  <c r="K8" i="12" s="1"/>
  <c r="G9" i="11"/>
  <c r="G8" i="15"/>
  <c r="K8" i="15" s="1"/>
  <c r="G9" i="14"/>
  <c r="G8" i="18"/>
  <c r="K8" i="18" s="1"/>
  <c r="G9" i="17"/>
  <c r="G8" i="24"/>
  <c r="K8" i="24" s="1"/>
  <c r="G8" i="13"/>
  <c r="K8" i="13" s="1"/>
  <c r="G9" i="12"/>
  <c r="G8" i="19"/>
  <c r="K8" i="19" s="1"/>
  <c r="G9" i="18"/>
  <c r="G8" i="22"/>
  <c r="K8" i="22" s="1"/>
  <c r="G8" i="25"/>
  <c r="K8" i="25" s="1"/>
  <c r="G9" i="24"/>
  <c r="G10" i="8"/>
  <c r="G8" i="20"/>
  <c r="K8" i="20" s="1"/>
  <c r="G9" i="19"/>
  <c r="G8" i="23"/>
  <c r="K8" i="23" s="1"/>
  <c r="G9" i="22"/>
  <c r="G8" i="26"/>
  <c r="K8" i="26" s="1"/>
  <c r="G9" i="25"/>
  <c r="G10" i="23"/>
  <c r="H29" i="2"/>
  <c r="I29" i="2" s="1"/>
  <c r="H21" i="2"/>
  <c r="I21" i="2" s="1"/>
  <c r="C37" i="2"/>
  <c r="C29" i="2"/>
  <c r="C21" i="2"/>
  <c r="K8" i="2"/>
  <c r="K14" i="2" s="1"/>
  <c r="A22" i="2" s="1"/>
  <c r="K15" i="6" l="1"/>
  <c r="K15" i="16"/>
  <c r="K14" i="10"/>
  <c r="K15" i="5"/>
  <c r="C13" i="5"/>
  <c r="C21" i="5" s="1"/>
  <c r="H30" i="5" s="1"/>
  <c r="K14" i="19"/>
  <c r="K14" i="25"/>
  <c r="K14" i="24"/>
  <c r="K14" i="15"/>
  <c r="K14" i="9"/>
  <c r="K14" i="27"/>
  <c r="K14" i="17"/>
  <c r="K14" i="23"/>
  <c r="G10" i="9"/>
  <c r="K14" i="26"/>
  <c r="K14" i="20"/>
  <c r="K14" i="22"/>
  <c r="K14" i="13"/>
  <c r="K14" i="14"/>
  <c r="K14" i="8"/>
  <c r="K14" i="7"/>
  <c r="G10" i="24"/>
  <c r="K14" i="11"/>
  <c r="K14" i="18"/>
  <c r="K14" i="12"/>
  <c r="K14" i="21"/>
  <c r="D21" i="2"/>
  <c r="H30" i="2"/>
  <c r="K15" i="2"/>
  <c r="A23" i="2" s="1"/>
  <c r="K15" i="24" l="1"/>
  <c r="K16" i="24" s="1"/>
  <c r="K15" i="17"/>
  <c r="K16" i="16"/>
  <c r="K16" i="6"/>
  <c r="K16" i="5"/>
  <c r="K15" i="12"/>
  <c r="K15" i="22"/>
  <c r="K15" i="10"/>
  <c r="K15" i="14"/>
  <c r="K15" i="20"/>
  <c r="D21" i="5"/>
  <c r="I30" i="5" s="1"/>
  <c r="K15" i="21"/>
  <c r="K16" i="21" s="1"/>
  <c r="K15" i="8"/>
  <c r="K16" i="8" s="1"/>
  <c r="K15" i="27"/>
  <c r="G10" i="10"/>
  <c r="K15" i="11"/>
  <c r="G10" i="25"/>
  <c r="K15" i="25"/>
  <c r="K15" i="19"/>
  <c r="K15" i="18"/>
  <c r="K15" i="7"/>
  <c r="K15" i="13"/>
  <c r="K15" i="26"/>
  <c r="K15" i="23"/>
  <c r="K15" i="9"/>
  <c r="K15" i="15"/>
  <c r="K16" i="2"/>
  <c r="K17" i="2" s="1"/>
  <c r="K18" i="2" s="1"/>
  <c r="K19" i="2" s="1"/>
  <c r="D29" i="2"/>
  <c r="D37" i="2"/>
  <c r="K17" i="6" l="1"/>
  <c r="K17" i="5"/>
  <c r="K16" i="22"/>
  <c r="K16" i="17"/>
  <c r="K17" i="16"/>
  <c r="K16" i="12"/>
  <c r="K16" i="10"/>
  <c r="K16" i="20"/>
  <c r="K17" i="20" s="1"/>
  <c r="K16" i="14"/>
  <c r="K16" i="25"/>
  <c r="K16" i="13"/>
  <c r="K16" i="27"/>
  <c r="K17" i="27" s="1"/>
  <c r="K16" i="7"/>
  <c r="K16" i="15"/>
  <c r="K16" i="23"/>
  <c r="K16" i="19"/>
  <c r="K16" i="11"/>
  <c r="K17" i="21"/>
  <c r="G10" i="27"/>
  <c r="G10" i="26"/>
  <c r="K17" i="24"/>
  <c r="K16" i="26"/>
  <c r="K16" i="9"/>
  <c r="K16" i="18"/>
  <c r="G10" i="11"/>
  <c r="K17" i="8"/>
  <c r="A26" i="2"/>
  <c r="A24" i="2"/>
  <c r="A25" i="2"/>
  <c r="I30" i="2"/>
  <c r="K20" i="2"/>
  <c r="A27" i="2"/>
  <c r="K17" i="10" l="1"/>
  <c r="K17" i="17"/>
  <c r="K18" i="17" s="1"/>
  <c r="K17" i="22"/>
  <c r="K18" i="6"/>
  <c r="K18" i="5"/>
  <c r="K19" i="5" s="1"/>
  <c r="K18" i="20"/>
  <c r="K18" i="16"/>
  <c r="K17" i="12"/>
  <c r="K17" i="26"/>
  <c r="K18" i="21"/>
  <c r="K17" i="15"/>
  <c r="K17" i="14"/>
  <c r="K18" i="8"/>
  <c r="K17" i="7"/>
  <c r="K17" i="13"/>
  <c r="K17" i="25"/>
  <c r="K17" i="18"/>
  <c r="K18" i="10"/>
  <c r="K18" i="27"/>
  <c r="G10" i="12"/>
  <c r="K18" i="24"/>
  <c r="K17" i="23"/>
  <c r="K17" i="9"/>
  <c r="K17" i="11"/>
  <c r="K17" i="19"/>
  <c r="A28" i="2"/>
  <c r="K22" i="2"/>
  <c r="A30" i="2" s="1"/>
  <c r="K20" i="5" l="1"/>
  <c r="K22" i="5" s="1"/>
  <c r="K18" i="22"/>
  <c r="K19" i="6"/>
  <c r="K20" i="6" s="1"/>
  <c r="K18" i="25"/>
  <c r="K19" i="20"/>
  <c r="K19" i="16"/>
  <c r="K18" i="12"/>
  <c r="K18" i="7"/>
  <c r="K18" i="26"/>
  <c r="K19" i="21"/>
  <c r="K18" i="19"/>
  <c r="K18" i="18"/>
  <c r="K19" i="8"/>
  <c r="K19" i="27"/>
  <c r="K18" i="15"/>
  <c r="K18" i="14"/>
  <c r="K18" i="13"/>
  <c r="K19" i="10"/>
  <c r="K18" i="9"/>
  <c r="K18" i="11"/>
  <c r="K18" i="23"/>
  <c r="K19" i="24"/>
  <c r="K19" i="17"/>
  <c r="G10" i="13"/>
  <c r="K22" i="6"/>
  <c r="K23" i="2"/>
  <c r="A31" i="2" s="1"/>
  <c r="K19" i="22" l="1"/>
  <c r="K19" i="12"/>
  <c r="K19" i="26"/>
  <c r="K19" i="25"/>
  <c r="K20" i="20"/>
  <c r="K20" i="16"/>
  <c r="K19" i="7"/>
  <c r="K20" i="21"/>
  <c r="K19" i="19"/>
  <c r="K19" i="15"/>
  <c r="K19" i="9"/>
  <c r="K19" i="18"/>
  <c r="K20" i="12"/>
  <c r="K20" i="8"/>
  <c r="K20" i="27"/>
  <c r="K19" i="14"/>
  <c r="K19" i="13"/>
  <c r="K19" i="11"/>
  <c r="K20" i="10"/>
  <c r="K23" i="5"/>
  <c r="K20" i="22"/>
  <c r="K19" i="23"/>
  <c r="K20" i="17"/>
  <c r="G10" i="15"/>
  <c r="G10" i="14"/>
  <c r="K20" i="24"/>
  <c r="K23" i="6"/>
  <c r="K24" i="2"/>
  <c r="A32" i="2" s="1"/>
  <c r="K20" i="26" l="1"/>
  <c r="K20" i="25"/>
  <c r="K22" i="20"/>
  <c r="K22" i="16"/>
  <c r="K20" i="7"/>
  <c r="K22" i="21"/>
  <c r="K20" i="19"/>
  <c r="K20" i="15"/>
  <c r="K20" i="9"/>
  <c r="K20" i="18"/>
  <c r="K22" i="12"/>
  <c r="K22" i="8"/>
  <c r="K22" i="27"/>
  <c r="K20" i="14"/>
  <c r="K20" i="13"/>
  <c r="K20" i="11"/>
  <c r="K22" i="10"/>
  <c r="K24" i="5"/>
  <c r="K22" i="22"/>
  <c r="K20" i="23"/>
  <c r="K22" i="24"/>
  <c r="K22" i="17"/>
  <c r="K24" i="6"/>
  <c r="K25" i="2"/>
  <c r="A33" i="2" s="1"/>
  <c r="K22" i="26" l="1"/>
  <c r="K22" i="25"/>
  <c r="K23" i="20"/>
  <c r="K23" i="16"/>
  <c r="K22" i="7"/>
  <c r="K23" i="21"/>
  <c r="K22" i="19"/>
  <c r="K22" i="15"/>
  <c r="K22" i="9"/>
  <c r="K22" i="18"/>
  <c r="K23" i="12"/>
  <c r="K23" i="8"/>
  <c r="K23" i="27"/>
  <c r="K22" i="14"/>
  <c r="K22" i="13"/>
  <c r="K22" i="11"/>
  <c r="K23" i="10"/>
  <c r="K25" i="5"/>
  <c r="K22" i="23"/>
  <c r="K23" i="22"/>
  <c r="K23" i="24"/>
  <c r="K23" i="17"/>
  <c r="K25" i="6"/>
  <c r="K26" i="2"/>
  <c r="A34" i="2" s="1"/>
  <c r="K23" i="26" l="1"/>
  <c r="K23" i="25"/>
  <c r="K24" i="20"/>
  <c r="K24" i="16"/>
  <c r="K23" i="7"/>
  <c r="K24" i="21"/>
  <c r="K23" i="19"/>
  <c r="K23" i="15"/>
  <c r="K23" i="9"/>
  <c r="K23" i="18"/>
  <c r="K24" i="12"/>
  <c r="K24" i="8"/>
  <c r="K24" i="27"/>
  <c r="K23" i="14"/>
  <c r="K23" i="13"/>
  <c r="K23" i="11"/>
  <c r="K24" i="10"/>
  <c r="K26" i="5"/>
  <c r="K24" i="22"/>
  <c r="K23" i="23"/>
  <c r="K24" i="17"/>
  <c r="K24" i="24"/>
  <c r="K26" i="6"/>
  <c r="K27" i="2"/>
  <c r="A35" i="2" s="1"/>
  <c r="K24" i="26" l="1"/>
  <c r="K24" i="25"/>
  <c r="K25" i="20"/>
  <c r="K25" i="16"/>
  <c r="K24" i="7"/>
  <c r="K25" i="21"/>
  <c r="K24" i="19"/>
  <c r="K24" i="15"/>
  <c r="K24" i="9"/>
  <c r="K24" i="18"/>
  <c r="K25" i="12"/>
  <c r="K25" i="8"/>
  <c r="K25" i="27"/>
  <c r="K24" i="14"/>
  <c r="K24" i="13"/>
  <c r="K24" i="11"/>
  <c r="K25" i="10"/>
  <c r="K27" i="5"/>
  <c r="K24" i="23"/>
  <c r="K25" i="22"/>
  <c r="K25" i="24"/>
  <c r="K25" i="17"/>
  <c r="K27" i="6"/>
  <c r="K28" i="2"/>
  <c r="A36" i="2" s="1"/>
  <c r="K25" i="26" l="1"/>
  <c r="K25" i="25"/>
  <c r="K26" i="20"/>
  <c r="K26" i="16"/>
  <c r="K25" i="7"/>
  <c r="K26" i="21"/>
  <c r="K25" i="19"/>
  <c r="K25" i="15"/>
  <c r="K25" i="9"/>
  <c r="K25" i="18"/>
  <c r="K26" i="12"/>
  <c r="K26" i="8"/>
  <c r="K26" i="27"/>
  <c r="K25" i="14"/>
  <c r="K25" i="13"/>
  <c r="K25" i="11"/>
  <c r="K26" i="10"/>
  <c r="K28" i="5"/>
  <c r="K26" i="22"/>
  <c r="K25" i="23"/>
  <c r="K26" i="17"/>
  <c r="K26" i="24"/>
  <c r="K28" i="6"/>
  <c r="K30" i="2"/>
  <c r="K26" i="26" l="1"/>
  <c r="K26" i="25"/>
  <c r="K27" i="20"/>
  <c r="K27" i="16"/>
  <c r="K26" i="7"/>
  <c r="K27" i="21"/>
  <c r="K26" i="19"/>
  <c r="K26" i="15"/>
  <c r="K26" i="9"/>
  <c r="K26" i="18"/>
  <c r="K27" i="12"/>
  <c r="K27" i="8"/>
  <c r="K27" i="27"/>
  <c r="K26" i="14"/>
  <c r="K26" i="13"/>
  <c r="K26" i="11"/>
  <c r="K27" i="10"/>
  <c r="K30" i="5"/>
  <c r="K26" i="23"/>
  <c r="K27" i="22"/>
  <c r="K27" i="24"/>
  <c r="K27" i="17"/>
  <c r="K30" i="6"/>
  <c r="K31" i="2"/>
  <c r="K27" i="26" l="1"/>
  <c r="K27" i="25"/>
  <c r="K28" i="20"/>
  <c r="K28" i="16"/>
  <c r="K27" i="7"/>
  <c r="K28" i="21"/>
  <c r="K27" i="19"/>
  <c r="K27" i="15"/>
  <c r="K27" i="9"/>
  <c r="K27" i="18"/>
  <c r="K28" i="12"/>
  <c r="K28" i="8"/>
  <c r="K28" i="27"/>
  <c r="K27" i="14"/>
  <c r="K27" i="13"/>
  <c r="K27" i="11"/>
  <c r="K28" i="10"/>
  <c r="K31" i="5"/>
  <c r="K27" i="23"/>
  <c r="K28" i="22"/>
  <c r="K28" i="24"/>
  <c r="K28" i="17"/>
  <c r="K31" i="6"/>
  <c r="K32" i="2"/>
  <c r="K28" i="26" l="1"/>
  <c r="K28" i="25"/>
  <c r="K30" i="20"/>
  <c r="K30" i="16"/>
  <c r="K28" i="7"/>
  <c r="K30" i="21"/>
  <c r="K28" i="19"/>
  <c r="K28" i="15"/>
  <c r="K28" i="9"/>
  <c r="K28" i="18"/>
  <c r="K30" i="12"/>
  <c r="K30" i="8"/>
  <c r="K30" i="27"/>
  <c r="K28" i="14"/>
  <c r="K28" i="13"/>
  <c r="K28" i="11"/>
  <c r="K30" i="10"/>
  <c r="K32" i="5"/>
  <c r="K30" i="22"/>
  <c r="K28" i="23"/>
  <c r="K30" i="24"/>
  <c r="K30" i="17"/>
  <c r="K32" i="6"/>
  <c r="K33" i="2"/>
  <c r="K30" i="26" l="1"/>
  <c r="K30" i="25"/>
  <c r="K31" i="20"/>
  <c r="K31" i="16"/>
  <c r="K30" i="7"/>
  <c r="K31" i="21"/>
  <c r="K30" i="19"/>
  <c r="K30" i="15"/>
  <c r="K30" i="9"/>
  <c r="K30" i="18"/>
  <c r="K31" i="12"/>
  <c r="K31" i="8"/>
  <c r="K31" i="27"/>
  <c r="K30" i="14"/>
  <c r="K30" i="13"/>
  <c r="K30" i="11"/>
  <c r="K31" i="10"/>
  <c r="K33" i="5"/>
  <c r="K30" i="23"/>
  <c r="K31" i="22"/>
  <c r="K31" i="24"/>
  <c r="K31" i="17"/>
  <c r="K33" i="6"/>
  <c r="K34" i="2"/>
  <c r="K31" i="26" l="1"/>
  <c r="K31" i="25"/>
  <c r="K32" i="20"/>
  <c r="K32" i="16"/>
  <c r="K31" i="7"/>
  <c r="K32" i="21"/>
  <c r="K31" i="19"/>
  <c r="K31" i="15"/>
  <c r="K31" i="9"/>
  <c r="K31" i="18"/>
  <c r="K32" i="12"/>
  <c r="K32" i="8"/>
  <c r="K32" i="27"/>
  <c r="K31" i="14"/>
  <c r="K31" i="13"/>
  <c r="K31" i="11"/>
  <c r="K32" i="10"/>
  <c r="K34" i="5"/>
  <c r="K32" i="22"/>
  <c r="K31" i="23"/>
  <c r="K32" i="17"/>
  <c r="K32" i="24"/>
  <c r="K34" i="6"/>
  <c r="K35" i="2"/>
  <c r="K32" i="26" l="1"/>
  <c r="K32" i="25"/>
  <c r="K33" i="20"/>
  <c r="K33" i="16"/>
  <c r="K32" i="7"/>
  <c r="K33" i="21"/>
  <c r="K32" i="19"/>
  <c r="K32" i="15"/>
  <c r="K32" i="9"/>
  <c r="K32" i="18"/>
  <c r="K33" i="12"/>
  <c r="K33" i="8"/>
  <c r="K33" i="27"/>
  <c r="K32" i="14"/>
  <c r="K32" i="13"/>
  <c r="K32" i="11"/>
  <c r="K33" i="10"/>
  <c r="K35" i="5"/>
  <c r="K32" i="23"/>
  <c r="K33" i="22"/>
  <c r="K33" i="17"/>
  <c r="K33" i="24"/>
  <c r="K35" i="6"/>
  <c r="K36" i="2"/>
  <c r="K33" i="26" l="1"/>
  <c r="K33" i="25"/>
  <c r="K34" i="20"/>
  <c r="K34" i="16"/>
  <c r="K33" i="7"/>
  <c r="K34" i="21"/>
  <c r="K33" i="19"/>
  <c r="K33" i="15"/>
  <c r="K33" i="9"/>
  <c r="K33" i="18"/>
  <c r="K34" i="12"/>
  <c r="K34" i="8"/>
  <c r="K34" i="27"/>
  <c r="K33" i="14"/>
  <c r="K33" i="13"/>
  <c r="K33" i="11"/>
  <c r="K34" i="10"/>
  <c r="K36" i="5"/>
  <c r="K34" i="22"/>
  <c r="K33" i="23"/>
  <c r="K34" i="24"/>
  <c r="K34" i="17"/>
  <c r="K36" i="6"/>
  <c r="K38" i="2"/>
  <c r="F14" i="2" s="1"/>
  <c r="K34" i="26" l="1"/>
  <c r="K34" i="25"/>
  <c r="K35" i="20"/>
  <c r="K35" i="16"/>
  <c r="K34" i="7"/>
  <c r="K35" i="21"/>
  <c r="K34" i="19"/>
  <c r="K34" i="15"/>
  <c r="K34" i="9"/>
  <c r="K34" i="18"/>
  <c r="K35" i="12"/>
  <c r="K35" i="8"/>
  <c r="K35" i="27"/>
  <c r="K34" i="14"/>
  <c r="K34" i="13"/>
  <c r="K34" i="11"/>
  <c r="K35" i="10"/>
  <c r="K38" i="5"/>
  <c r="K34" i="23"/>
  <c r="K35" i="22"/>
  <c r="K35" i="17"/>
  <c r="K35" i="24"/>
  <c r="K38" i="6"/>
  <c r="K39" i="2"/>
  <c r="F15" i="2" s="1"/>
  <c r="K35" i="26" l="1"/>
  <c r="K35" i="25"/>
  <c r="K36" i="20"/>
  <c r="K36" i="16"/>
  <c r="K35" i="7"/>
  <c r="K36" i="21"/>
  <c r="K35" i="19"/>
  <c r="K35" i="15"/>
  <c r="K35" i="9"/>
  <c r="K35" i="18"/>
  <c r="K36" i="12"/>
  <c r="K36" i="8"/>
  <c r="K36" i="27"/>
  <c r="K35" i="14"/>
  <c r="K35" i="13"/>
  <c r="K35" i="11"/>
  <c r="K36" i="10"/>
  <c r="K39" i="5"/>
  <c r="F14" i="5"/>
  <c r="K36" i="22"/>
  <c r="K35" i="23"/>
  <c r="K36" i="17"/>
  <c r="K36" i="24"/>
  <c r="K39" i="6"/>
  <c r="F14" i="6"/>
  <c r="K40" i="2"/>
  <c r="F16" i="2" s="1"/>
  <c r="K36" i="26" l="1"/>
  <c r="K36" i="25"/>
  <c r="K38" i="20"/>
  <c r="K38" i="16"/>
  <c r="K36" i="7"/>
  <c r="K38" i="21"/>
  <c r="K36" i="19"/>
  <c r="K36" i="15"/>
  <c r="K36" i="9"/>
  <c r="K36" i="18"/>
  <c r="K38" i="12"/>
  <c r="K38" i="8"/>
  <c r="K38" i="27"/>
  <c r="K36" i="14"/>
  <c r="K36" i="13"/>
  <c r="K36" i="11"/>
  <c r="K38" i="10"/>
  <c r="F15" i="5"/>
  <c r="K40" i="5"/>
  <c r="K36" i="23"/>
  <c r="K38" i="22"/>
  <c r="K38" i="24"/>
  <c r="K38" i="17"/>
  <c r="K40" i="6"/>
  <c r="F15" i="6"/>
  <c r="K41" i="2"/>
  <c r="F17" i="2" s="1"/>
  <c r="K38" i="26" l="1"/>
  <c r="K38" i="25"/>
  <c r="K39" i="20"/>
  <c r="F14" i="20"/>
  <c r="K39" i="16"/>
  <c r="K38" i="7"/>
  <c r="K39" i="21"/>
  <c r="F14" i="21"/>
  <c r="K38" i="19"/>
  <c r="K38" i="15"/>
  <c r="K38" i="9"/>
  <c r="K38" i="18"/>
  <c r="K39" i="12"/>
  <c r="F14" i="12"/>
  <c r="F14" i="8"/>
  <c r="K39" i="8"/>
  <c r="K39" i="27"/>
  <c r="K38" i="14"/>
  <c r="K38" i="13"/>
  <c r="K38" i="11"/>
  <c r="K39" i="10"/>
  <c r="F14" i="10"/>
  <c r="K41" i="5"/>
  <c r="F16" i="5"/>
  <c r="K39" i="22"/>
  <c r="F14" i="22"/>
  <c r="K38" i="23"/>
  <c r="K39" i="24"/>
  <c r="K39" i="17"/>
  <c r="K41" i="6"/>
  <c r="F16" i="6"/>
  <c r="K42" i="2"/>
  <c r="F18" i="2" s="1"/>
  <c r="K39" i="26" l="1"/>
  <c r="F14" i="26"/>
  <c r="K39" i="25"/>
  <c r="F14" i="25"/>
  <c r="K40" i="20"/>
  <c r="F15" i="20"/>
  <c r="K40" i="16"/>
  <c r="F14" i="7"/>
  <c r="K39" i="7"/>
  <c r="K40" i="21"/>
  <c r="F15" i="21"/>
  <c r="F14" i="19"/>
  <c r="K39" i="19"/>
  <c r="K39" i="15"/>
  <c r="F14" i="15"/>
  <c r="K39" i="9"/>
  <c r="F14" i="9"/>
  <c r="K39" i="18"/>
  <c r="F14" i="18"/>
  <c r="K40" i="12"/>
  <c r="F15" i="12"/>
  <c r="K40" i="8"/>
  <c r="F15" i="8"/>
  <c r="K40" i="27"/>
  <c r="F14" i="14"/>
  <c r="K39" i="14"/>
  <c r="K39" i="13"/>
  <c r="F14" i="13"/>
  <c r="K39" i="11"/>
  <c r="F14" i="11"/>
  <c r="K40" i="10"/>
  <c r="F15" i="10"/>
  <c r="F17" i="5"/>
  <c r="K42" i="5"/>
  <c r="K39" i="23"/>
  <c r="F14" i="23"/>
  <c r="F15" i="22"/>
  <c r="K40" i="22"/>
  <c r="K40" i="24"/>
  <c r="K40" i="17"/>
  <c r="K42" i="6"/>
  <c r="F17" i="6"/>
  <c r="K43" i="2"/>
  <c r="F19" i="2" s="1"/>
  <c r="F15" i="26" l="1"/>
  <c r="K40" i="26"/>
  <c r="F15" i="25"/>
  <c r="K40" i="25"/>
  <c r="K41" i="20"/>
  <c r="F16" i="20"/>
  <c r="K41" i="16"/>
  <c r="F15" i="7"/>
  <c r="K40" i="7"/>
  <c r="K41" i="21"/>
  <c r="F16" i="21"/>
  <c r="K40" i="19"/>
  <c r="F15" i="19"/>
  <c r="F15" i="15"/>
  <c r="K40" i="15"/>
  <c r="F15" i="9"/>
  <c r="K40" i="9"/>
  <c r="F15" i="18"/>
  <c r="K40" i="18"/>
  <c r="F16" i="12"/>
  <c r="K41" i="12"/>
  <c r="F16" i="8"/>
  <c r="K41" i="8"/>
  <c r="K41" i="27"/>
  <c r="K40" i="14"/>
  <c r="F15" i="14"/>
  <c r="K40" i="13"/>
  <c r="F15" i="13"/>
  <c r="F15" i="11"/>
  <c r="K40" i="11"/>
  <c r="K41" i="10"/>
  <c r="F16" i="10"/>
  <c r="K43" i="5"/>
  <c r="F18" i="5"/>
  <c r="K41" i="22"/>
  <c r="F16" i="22"/>
  <c r="K40" i="23"/>
  <c r="F15" i="23"/>
  <c r="K41" i="17"/>
  <c r="K41" i="24"/>
  <c r="K43" i="6"/>
  <c r="F18" i="6"/>
  <c r="K44" i="2"/>
  <c r="F20" i="2" s="1"/>
  <c r="F16" i="26" l="1"/>
  <c r="K41" i="26"/>
  <c r="F16" i="25"/>
  <c r="K41" i="25"/>
  <c r="K42" i="20"/>
  <c r="F17" i="20"/>
  <c r="K42" i="16"/>
  <c r="F16" i="7"/>
  <c r="K41" i="7"/>
  <c r="F17" i="21"/>
  <c r="K42" i="21"/>
  <c r="K41" i="19"/>
  <c r="F16" i="19"/>
  <c r="K41" i="15"/>
  <c r="F16" i="15"/>
  <c r="F16" i="9"/>
  <c r="K41" i="9"/>
  <c r="K41" i="18"/>
  <c r="F16" i="18"/>
  <c r="K42" i="12"/>
  <c r="F17" i="12"/>
  <c r="K42" i="8"/>
  <c r="F17" i="8"/>
  <c r="K42" i="27"/>
  <c r="F16" i="14"/>
  <c r="K41" i="14"/>
  <c r="F16" i="13"/>
  <c r="K41" i="13"/>
  <c r="K41" i="11"/>
  <c r="F16" i="11"/>
  <c r="K42" i="10"/>
  <c r="F17" i="10"/>
  <c r="F19" i="5"/>
  <c r="K44" i="5"/>
  <c r="K41" i="23"/>
  <c r="F16" i="23"/>
  <c r="F17" i="22"/>
  <c r="K42" i="22"/>
  <c r="K42" i="17"/>
  <c r="K42" i="24"/>
  <c r="F19" i="6"/>
  <c r="K44" i="6"/>
  <c r="K46" i="2"/>
  <c r="F22" i="2" s="1"/>
  <c r="K42" i="26" l="1"/>
  <c r="F17" i="26"/>
  <c r="K42" i="25"/>
  <c r="F17" i="25"/>
  <c r="K43" i="20"/>
  <c r="F18" i="20"/>
  <c r="K43" i="16"/>
  <c r="F17" i="7"/>
  <c r="K42" i="7"/>
  <c r="K43" i="21"/>
  <c r="F18" i="21"/>
  <c r="F17" i="19"/>
  <c r="K42" i="19"/>
  <c r="K42" i="15"/>
  <c r="F17" i="15"/>
  <c r="K42" i="9"/>
  <c r="F17" i="9"/>
  <c r="F17" i="18"/>
  <c r="K42" i="18"/>
  <c r="F18" i="12"/>
  <c r="K43" i="12"/>
  <c r="K43" i="8"/>
  <c r="F18" i="8"/>
  <c r="K43" i="27"/>
  <c r="K42" i="14"/>
  <c r="F17" i="14"/>
  <c r="K42" i="13"/>
  <c r="F17" i="13"/>
  <c r="F17" i="11"/>
  <c r="K42" i="11"/>
  <c r="K43" i="10"/>
  <c r="F18" i="10"/>
  <c r="K46" i="5"/>
  <c r="F20" i="5"/>
  <c r="K43" i="22"/>
  <c r="F18" i="22"/>
  <c r="K42" i="23"/>
  <c r="F17" i="23"/>
  <c r="K43" i="17"/>
  <c r="K43" i="24"/>
  <c r="K46" i="6"/>
  <c r="F20" i="6"/>
  <c r="K47" i="2"/>
  <c r="F23" i="2" s="1"/>
  <c r="K43" i="26" l="1"/>
  <c r="F18" i="26"/>
  <c r="K43" i="25"/>
  <c r="F18" i="25"/>
  <c r="F19" i="20"/>
  <c r="K44" i="20"/>
  <c r="K44" i="16"/>
  <c r="K43" i="7"/>
  <c r="F18" i="7"/>
  <c r="K44" i="21"/>
  <c r="F19" i="21"/>
  <c r="K43" i="19"/>
  <c r="F18" i="19"/>
  <c r="K43" i="15"/>
  <c r="F18" i="15"/>
  <c r="K43" i="9"/>
  <c r="F18" i="9"/>
  <c r="K43" i="18"/>
  <c r="F18" i="18"/>
  <c r="F19" i="12"/>
  <c r="K44" i="12"/>
  <c r="F19" i="8"/>
  <c r="K44" i="8"/>
  <c r="K44" i="27"/>
  <c r="F18" i="14"/>
  <c r="K43" i="14"/>
  <c r="K43" i="13"/>
  <c r="F18" i="13"/>
  <c r="K43" i="11"/>
  <c r="F18" i="11"/>
  <c r="K44" i="10"/>
  <c r="F19" i="10"/>
  <c r="K47" i="5"/>
  <c r="F22" i="5"/>
  <c r="F18" i="23"/>
  <c r="K43" i="23"/>
  <c r="F19" i="22"/>
  <c r="K44" i="22"/>
  <c r="K44" i="24"/>
  <c r="K44" i="17"/>
  <c r="K47" i="6"/>
  <c r="F22" i="6"/>
  <c r="K48" i="2"/>
  <c r="F24" i="2" s="1"/>
  <c r="F19" i="26" l="1"/>
  <c r="K44" i="26"/>
  <c r="K44" i="25"/>
  <c r="F19" i="25"/>
  <c r="F20" i="20"/>
  <c r="K46" i="20"/>
  <c r="K46" i="16"/>
  <c r="K44" i="7"/>
  <c r="F19" i="7"/>
  <c r="K46" i="21"/>
  <c r="F20" i="21"/>
  <c r="K44" i="19"/>
  <c r="F19" i="19"/>
  <c r="K44" i="15"/>
  <c r="F19" i="15"/>
  <c r="K44" i="9"/>
  <c r="F19" i="9"/>
  <c r="F19" i="18"/>
  <c r="K44" i="18"/>
  <c r="F20" i="12"/>
  <c r="K46" i="12"/>
  <c r="K46" i="8"/>
  <c r="F20" i="8"/>
  <c r="K46" i="27"/>
  <c r="K44" i="14"/>
  <c r="F19" i="14"/>
  <c r="F19" i="13"/>
  <c r="K44" i="13"/>
  <c r="F19" i="11"/>
  <c r="K44" i="11"/>
  <c r="K46" i="10"/>
  <c r="F20" i="10"/>
  <c r="K48" i="5"/>
  <c r="F23" i="5"/>
  <c r="F19" i="23"/>
  <c r="K44" i="23"/>
  <c r="K46" i="22"/>
  <c r="F20" i="22"/>
  <c r="K46" i="24"/>
  <c r="K46" i="17"/>
  <c r="K48" i="6"/>
  <c r="F23" i="6"/>
  <c r="K49" i="2"/>
  <c r="F25" i="2" s="1"/>
  <c r="K46" i="26" l="1"/>
  <c r="F20" i="26"/>
  <c r="K46" i="25"/>
  <c r="F20" i="25"/>
  <c r="K47" i="20"/>
  <c r="F22" i="20"/>
  <c r="F22" i="16"/>
  <c r="K47" i="16"/>
  <c r="K46" i="7"/>
  <c r="F20" i="7"/>
  <c r="K47" i="21"/>
  <c r="F22" i="21"/>
  <c r="F20" i="19"/>
  <c r="K46" i="19"/>
  <c r="K46" i="15"/>
  <c r="F20" i="15"/>
  <c r="F20" i="9"/>
  <c r="K46" i="9"/>
  <c r="K46" i="18"/>
  <c r="F20" i="18"/>
  <c r="K47" i="12"/>
  <c r="F22" i="12"/>
  <c r="K47" i="8"/>
  <c r="F22" i="8"/>
  <c r="F22" i="27"/>
  <c r="K47" i="27"/>
  <c r="K46" i="14"/>
  <c r="F20" i="14"/>
  <c r="K46" i="13"/>
  <c r="F20" i="13"/>
  <c r="K46" i="11"/>
  <c r="F20" i="11"/>
  <c r="K47" i="10"/>
  <c r="F22" i="10"/>
  <c r="F24" i="5"/>
  <c r="K49" i="5"/>
  <c r="K47" i="22"/>
  <c r="F22" i="22"/>
  <c r="K46" i="23"/>
  <c r="F20" i="23"/>
  <c r="K47" i="24"/>
  <c r="F22" i="24"/>
  <c r="K47" i="17"/>
  <c r="F22" i="17"/>
  <c r="K49" i="6"/>
  <c r="F24" i="6"/>
  <c r="K50" i="2"/>
  <c r="F26" i="2" s="1"/>
  <c r="F22" i="26" l="1"/>
  <c r="K47" i="26"/>
  <c r="F22" i="25"/>
  <c r="K47" i="25"/>
  <c r="F23" i="20"/>
  <c r="K48" i="20"/>
  <c r="K48" i="16"/>
  <c r="F23" i="16"/>
  <c r="K47" i="7"/>
  <c r="F22" i="7"/>
  <c r="K48" i="21"/>
  <c r="F23" i="21"/>
  <c r="F22" i="19"/>
  <c r="K47" i="19"/>
  <c r="F22" i="15"/>
  <c r="K47" i="15"/>
  <c r="F22" i="9"/>
  <c r="K47" i="9"/>
  <c r="K47" i="18"/>
  <c r="F22" i="18"/>
  <c r="F23" i="12"/>
  <c r="K48" i="12"/>
  <c r="K48" i="8"/>
  <c r="F23" i="8"/>
  <c r="K48" i="27"/>
  <c r="F23" i="27"/>
  <c r="K47" i="14"/>
  <c r="F22" i="14"/>
  <c r="F22" i="13"/>
  <c r="K47" i="13"/>
  <c r="K47" i="11"/>
  <c r="F22" i="11"/>
  <c r="K48" i="10"/>
  <c r="F23" i="10"/>
  <c r="K50" i="5"/>
  <c r="F25" i="5"/>
  <c r="K47" i="23"/>
  <c r="F22" i="23"/>
  <c r="K48" i="22"/>
  <c r="F23" i="22"/>
  <c r="K48" i="17"/>
  <c r="F23" i="17"/>
  <c r="K48" i="24"/>
  <c r="F23" i="24"/>
  <c r="K50" i="6"/>
  <c r="F25" i="6"/>
  <c r="K51" i="2"/>
  <c r="F27" i="2" s="1"/>
  <c r="F23" i="26" l="1"/>
  <c r="K48" i="26"/>
  <c r="F23" i="25"/>
  <c r="K48" i="25"/>
  <c r="K49" i="20"/>
  <c r="F24" i="20"/>
  <c r="F24" i="16"/>
  <c r="K49" i="16"/>
  <c r="K48" i="7"/>
  <c r="F23" i="7"/>
  <c r="K49" i="21"/>
  <c r="F24" i="21"/>
  <c r="F23" i="19"/>
  <c r="K48" i="19"/>
  <c r="K48" i="15"/>
  <c r="F23" i="15"/>
  <c r="F23" i="9"/>
  <c r="K48" i="9"/>
  <c r="K48" i="18"/>
  <c r="F23" i="18"/>
  <c r="F24" i="12"/>
  <c r="K49" i="12"/>
  <c r="F24" i="8"/>
  <c r="K49" i="8"/>
  <c r="F24" i="27"/>
  <c r="K49" i="27"/>
  <c r="K48" i="14"/>
  <c r="F23" i="14"/>
  <c r="K48" i="13"/>
  <c r="F23" i="13"/>
  <c r="K48" i="11"/>
  <c r="F23" i="11"/>
  <c r="F24" i="10"/>
  <c r="K49" i="10"/>
  <c r="K51" i="5"/>
  <c r="F26" i="5"/>
  <c r="K49" i="22"/>
  <c r="F24" i="22"/>
  <c r="K48" i="23"/>
  <c r="F23" i="23"/>
  <c r="F24" i="24"/>
  <c r="K49" i="24"/>
  <c r="F24" i="17"/>
  <c r="K49" i="17"/>
  <c r="K51" i="6"/>
  <c r="F26" i="6"/>
  <c r="K52" i="2"/>
  <c r="F28" i="2" s="1"/>
  <c r="F24" i="26" l="1"/>
  <c r="K49" i="26"/>
  <c r="F24" i="25"/>
  <c r="K49" i="25"/>
  <c r="K50" i="20"/>
  <c r="F25" i="20"/>
  <c r="F25" i="16"/>
  <c r="K50" i="16"/>
  <c r="F24" i="7"/>
  <c r="K49" i="7"/>
  <c r="K50" i="21"/>
  <c r="F25" i="21"/>
  <c r="F24" i="19"/>
  <c r="K49" i="19"/>
  <c r="F24" i="15"/>
  <c r="K49" i="15"/>
  <c r="F24" i="9"/>
  <c r="K49" i="9"/>
  <c r="F24" i="18"/>
  <c r="K49" i="18"/>
  <c r="K50" i="12"/>
  <c r="F25" i="12"/>
  <c r="F25" i="8"/>
  <c r="K50" i="8"/>
  <c r="K50" i="27"/>
  <c r="F25" i="27"/>
  <c r="F24" i="14"/>
  <c r="K49" i="14"/>
  <c r="F24" i="13"/>
  <c r="K49" i="13"/>
  <c r="F24" i="11"/>
  <c r="K49" i="11"/>
  <c r="K50" i="10"/>
  <c r="F25" i="10"/>
  <c r="K52" i="5"/>
  <c r="F28" i="5" s="1"/>
  <c r="F27" i="5"/>
  <c r="F24" i="23"/>
  <c r="K49" i="23"/>
  <c r="K50" i="22"/>
  <c r="F25" i="22"/>
  <c r="F25" i="24"/>
  <c r="K50" i="24"/>
  <c r="K50" i="17"/>
  <c r="F25" i="17"/>
  <c r="K52" i="6"/>
  <c r="F28" i="6" s="1"/>
  <c r="F27" i="6"/>
  <c r="K50" i="26" l="1"/>
  <c r="F25" i="26"/>
  <c r="K50" i="25"/>
  <c r="F25" i="25"/>
  <c r="F26" i="20"/>
  <c r="K51" i="20"/>
  <c r="K51" i="16"/>
  <c r="F26" i="16"/>
  <c r="F25" i="7"/>
  <c r="K50" i="7"/>
  <c r="K51" i="21"/>
  <c r="F26" i="21"/>
  <c r="K50" i="19"/>
  <c r="F25" i="19"/>
  <c r="K50" i="15"/>
  <c r="F25" i="15"/>
  <c r="K50" i="9"/>
  <c r="F25" i="9"/>
  <c r="K50" i="18"/>
  <c r="F25" i="18"/>
  <c r="F26" i="12"/>
  <c r="K51" i="12"/>
  <c r="K51" i="8"/>
  <c r="F26" i="8"/>
  <c r="F26" i="27"/>
  <c r="K51" i="27"/>
  <c r="K50" i="14"/>
  <c r="F25" i="14"/>
  <c r="K50" i="13"/>
  <c r="F25" i="13"/>
  <c r="K50" i="11"/>
  <c r="F25" i="11"/>
  <c r="K51" i="10"/>
  <c r="F26" i="10"/>
  <c r="K51" i="22"/>
  <c r="F26" i="22"/>
  <c r="K50" i="23"/>
  <c r="F25" i="23"/>
  <c r="K51" i="17"/>
  <c r="F26" i="17"/>
  <c r="K51" i="24"/>
  <c r="F26" i="24"/>
  <c r="F26" i="26" l="1"/>
  <c r="K51" i="26"/>
  <c r="K51" i="25"/>
  <c r="F26" i="25"/>
  <c r="K52" i="20"/>
  <c r="F28" i="20" s="1"/>
  <c r="F27" i="20"/>
  <c r="K52" i="16"/>
  <c r="F28" i="16" s="1"/>
  <c r="F27" i="16"/>
  <c r="K51" i="7"/>
  <c r="F26" i="7"/>
  <c r="K52" i="21"/>
  <c r="F28" i="21" s="1"/>
  <c r="F27" i="21"/>
  <c r="F26" i="19"/>
  <c r="K51" i="19"/>
  <c r="K51" i="15"/>
  <c r="F26" i="15"/>
  <c r="K51" i="9"/>
  <c r="F26" i="9"/>
  <c r="K51" i="18"/>
  <c r="F26" i="18"/>
  <c r="F27" i="12"/>
  <c r="K52" i="12"/>
  <c r="F28" i="12" s="1"/>
  <c r="K52" i="8"/>
  <c r="F28" i="8" s="1"/>
  <c r="F27" i="8"/>
  <c r="K52" i="27"/>
  <c r="F28" i="27" s="1"/>
  <c r="F27" i="27"/>
  <c r="K51" i="14"/>
  <c r="F26" i="14"/>
  <c r="F26" i="13"/>
  <c r="K51" i="13"/>
  <c r="F26" i="11"/>
  <c r="K51" i="11"/>
  <c r="K52" i="10"/>
  <c r="F28" i="10" s="1"/>
  <c r="F27" i="10"/>
  <c r="K51" i="23"/>
  <c r="F26" i="23"/>
  <c r="K52" i="22"/>
  <c r="F28" i="22" s="1"/>
  <c r="F27" i="22"/>
  <c r="F27" i="24"/>
  <c r="K52" i="24"/>
  <c r="F28" i="24" s="1"/>
  <c r="K52" i="17"/>
  <c r="F28" i="17" s="1"/>
  <c r="F27" i="17"/>
  <c r="K52" i="26" l="1"/>
  <c r="F28" i="26" s="1"/>
  <c r="F27" i="26"/>
  <c r="K52" i="25"/>
  <c r="F28" i="25" s="1"/>
  <c r="F27" i="25"/>
  <c r="F27" i="7"/>
  <c r="K52" i="7"/>
  <c r="F28" i="7" s="1"/>
  <c r="K52" i="19"/>
  <c r="F28" i="19" s="1"/>
  <c r="F27" i="19"/>
  <c r="K52" i="15"/>
  <c r="F28" i="15" s="1"/>
  <c r="F27" i="15"/>
  <c r="K52" i="9"/>
  <c r="F28" i="9" s="1"/>
  <c r="F27" i="9"/>
  <c r="K52" i="18"/>
  <c r="F28" i="18" s="1"/>
  <c r="F27" i="18"/>
  <c r="K52" i="14"/>
  <c r="F28" i="14" s="1"/>
  <c r="F27" i="14"/>
  <c r="K52" i="13"/>
  <c r="F28" i="13" s="1"/>
  <c r="F27" i="13"/>
  <c r="F27" i="11"/>
  <c r="K52" i="11"/>
  <c r="F28" i="11" s="1"/>
  <c r="K52" i="23"/>
  <c r="F28" i="23" s="1"/>
  <c r="F27" i="23"/>
</calcChain>
</file>

<file path=xl/sharedStrings.xml><?xml version="1.0" encoding="utf-8"?>
<sst xmlns="http://schemas.openxmlformats.org/spreadsheetml/2006/main" count="2656" uniqueCount="133">
  <si>
    <t>Mississippi State University</t>
  </si>
  <si>
    <t>Non-Exempt Employee Semi-Monthly Time Report</t>
  </si>
  <si>
    <r>
      <t xml:space="preserve">Instructions:  </t>
    </r>
    <r>
      <rPr>
        <sz val="10"/>
        <rFont val="Arial Narrow"/>
        <family val="2"/>
      </rPr>
      <t>The Fair Labor Standards Act requires that a record of hours worked on a weekly basis be maintained for all employees except executive, administrative, managerial, faculty, and professional (non-faculty).  Department/unit heads are responsible for compiling and maintaining this record in department files on each covered employee for a period of at least (3) years.</t>
    </r>
  </si>
  <si>
    <t>MSU ID #:</t>
  </si>
  <si>
    <t>Pay period start date:</t>
  </si>
  <si>
    <t>Name:</t>
  </si>
  <si>
    <t>Pay period end date:</t>
  </si>
  <si>
    <t>Department:</t>
  </si>
  <si>
    <t>Pay Period Number:</t>
  </si>
  <si>
    <t>Work Week Dates</t>
  </si>
  <si>
    <t>Actual Hours Worked</t>
  </si>
  <si>
    <t>Overtime Hours</t>
  </si>
  <si>
    <t>Hours-Previous WK (Due to Split WK)</t>
  </si>
  <si>
    <t>Sunday</t>
  </si>
  <si>
    <t>Monday</t>
  </si>
  <si>
    <t>Tuesday</t>
  </si>
  <si>
    <t>Wednesday</t>
  </si>
  <si>
    <t>Thursday</t>
  </si>
  <si>
    <t>Friday</t>
  </si>
  <si>
    <t>Saturday</t>
  </si>
  <si>
    <t>Week 1 Totals</t>
  </si>
  <si>
    <t>Week 2 Totals</t>
  </si>
  <si>
    <t>Week 3 Totals</t>
  </si>
  <si>
    <t>Week 4 Totals</t>
  </si>
  <si>
    <t>Week 5 Totals</t>
  </si>
  <si>
    <t>Date</t>
  </si>
  <si>
    <t>I certify this record is accurate and accounts for my time during the indicated period.</t>
  </si>
  <si>
    <t>I certify the hours recorded and coded on this form are correct and in compliance with University policy.</t>
  </si>
  <si>
    <t>Day of the Week</t>
  </si>
  <si>
    <t>Grand Totals</t>
  </si>
  <si>
    <t>Employee Signature</t>
  </si>
  <si>
    <t>Manager Signature</t>
  </si>
  <si>
    <r>
      <rPr>
        <b/>
        <sz val="8"/>
        <color rgb="FFC00000"/>
        <rFont val="Arial Narrow"/>
        <family val="2"/>
      </rPr>
      <t>“Overtime Hours”</t>
    </r>
    <r>
      <rPr>
        <sz val="8"/>
        <rFont val="Arial Narrow"/>
        <family val="2"/>
      </rPr>
      <t xml:space="preserve"> will calculate any hours that exceed the normal 40-hour workweek of </t>
    </r>
    <r>
      <rPr>
        <b/>
        <sz val="8"/>
        <color rgb="FFC00000"/>
        <rFont val="Arial Narrow"/>
        <family val="2"/>
      </rPr>
      <t xml:space="preserve">“Actual Hours Worked.”
</t>
    </r>
    <r>
      <rPr>
        <sz val="8"/>
        <rFont val="Arial Narrow"/>
        <family val="2"/>
      </rPr>
      <t xml:space="preserve">The overtime calculation will include any hours worked during a </t>
    </r>
    <r>
      <rPr>
        <b/>
        <u/>
        <sz val="8"/>
        <color rgb="FFC00000"/>
        <rFont val="Arial Narrow"/>
        <family val="2"/>
      </rPr>
      <t>split week</t>
    </r>
    <r>
      <rPr>
        <sz val="8"/>
        <rFont val="Arial Narrow"/>
        <family val="2"/>
      </rPr>
      <t xml:space="preserve"> from the previous time report, but will not be reflected in your grand total of </t>
    </r>
    <r>
      <rPr>
        <b/>
        <sz val="8"/>
        <color rgb="FFC00000"/>
        <rFont val="Arial Narrow"/>
        <family val="2"/>
      </rPr>
      <t xml:space="preserve">“Actual Hours Worked.” </t>
    </r>
    <r>
      <rPr>
        <sz val="8"/>
        <rFont val="Arial Narrow"/>
        <family val="2"/>
      </rPr>
      <t xml:space="preserve"> The grand total for </t>
    </r>
    <r>
      <rPr>
        <b/>
        <sz val="8"/>
        <color rgb="FFC00000"/>
        <rFont val="Arial Narrow"/>
        <family val="2"/>
      </rPr>
      <t>“Actual Hours Worked”</t>
    </r>
    <r>
      <rPr>
        <sz val="8"/>
        <rFont val="Arial Narrow"/>
        <family val="2"/>
      </rPr>
      <t xml:space="preserve"> of the current time report will only reflect the hours for the current period because the employee was paid in the previous payroll period.  The hours are only being used to calculate in overtime due to a </t>
    </r>
    <r>
      <rPr>
        <b/>
        <u/>
        <sz val="8"/>
        <color rgb="FFC00000"/>
        <rFont val="Arial Narrow"/>
        <family val="2"/>
      </rPr>
      <t>split week</t>
    </r>
    <r>
      <rPr>
        <sz val="8"/>
        <rFont val="Arial Narrow"/>
        <family val="2"/>
      </rPr>
      <t xml:space="preserve">.
</t>
    </r>
  </si>
  <si>
    <t>Month</t>
  </si>
  <si>
    <t>SM</t>
  </si>
  <si>
    <t>Pay</t>
  </si>
  <si>
    <t xml:space="preserve">Employment Action </t>
  </si>
  <si>
    <t>Includes Overtime</t>
  </si>
  <si>
    <t>No. of</t>
  </si>
  <si>
    <t>Pull</t>
  </si>
  <si>
    <t>Departments Key</t>
  </si>
  <si>
    <t>Time Sheets/Students/Intermittents</t>
  </si>
  <si>
    <t>P/R</t>
  </si>
  <si>
    <t>Period</t>
  </si>
  <si>
    <t xml:space="preserve">Forms Due to Human </t>
  </si>
  <si>
    <t>Worked Between</t>
  </si>
  <si>
    <t>WKs</t>
  </si>
  <si>
    <t>Time</t>
  </si>
  <si>
    <t>Pay Day</t>
  </si>
  <si>
    <t>Begin Date</t>
  </si>
  <si>
    <t>End Date</t>
  </si>
  <si>
    <t>Resources by 9:00 a.m.</t>
  </si>
  <si>
    <t>These Dates</t>
  </si>
  <si>
    <t>7/1 - 7/15</t>
  </si>
  <si>
    <t>7/16 - 7/31</t>
  </si>
  <si>
    <t>8/1 - 8/15</t>
  </si>
  <si>
    <t>8/16 - 8/31</t>
  </si>
  <si>
    <t>9/1 - 9/15</t>
  </si>
  <si>
    <t>9/16 - 9/30</t>
  </si>
  <si>
    <t>10/1 - 10/15</t>
  </si>
  <si>
    <t>10/16 - 10/31</t>
  </si>
  <si>
    <t>11/1 - 11/15</t>
  </si>
  <si>
    <t>11/16 - 11/30</t>
  </si>
  <si>
    <t>12/1 - 12/15</t>
  </si>
  <si>
    <t>12/16 - 12/31</t>
  </si>
  <si>
    <t>1/1-1/15</t>
  </si>
  <si>
    <t>1/16-1/31</t>
  </si>
  <si>
    <t>2/1-2/15</t>
  </si>
  <si>
    <t>2/16-2/28</t>
  </si>
  <si>
    <t>3/1-3/15</t>
  </si>
  <si>
    <t>3/16-3/31</t>
  </si>
  <si>
    <t>4/1-4/15</t>
  </si>
  <si>
    <t>4/16-4/30</t>
  </si>
  <si>
    <t>5/1-5/15</t>
  </si>
  <si>
    <t>5/16-5/31</t>
  </si>
  <si>
    <t>6/1-6/15</t>
  </si>
  <si>
    <t>6/16-6/30</t>
  </si>
  <si>
    <t xml:space="preserve"> </t>
  </si>
  <si>
    <t>Day of The Week</t>
  </si>
  <si>
    <t>Compensatory Time Used</t>
  </si>
  <si>
    <t>Holiday</t>
  </si>
  <si>
    <t>Medical Leave</t>
  </si>
  <si>
    <t>Personal Leave</t>
  </si>
  <si>
    <t>Administrative Closing/Leave</t>
  </si>
  <si>
    <t>Jury Duty</t>
  </si>
  <si>
    <t>Military Leave</t>
  </si>
  <si>
    <t>Leave Without Pay</t>
  </si>
  <si>
    <t>Totals</t>
  </si>
  <si>
    <t>Yes</t>
  </si>
  <si>
    <t>.</t>
  </si>
  <si>
    <t>July 2025</t>
  </si>
  <si>
    <t>Holiday 7/4/25</t>
  </si>
  <si>
    <t>August 2025</t>
  </si>
  <si>
    <t>September 2025</t>
  </si>
  <si>
    <t>Holiday 9/1/25</t>
  </si>
  <si>
    <t>October 2025</t>
  </si>
  <si>
    <t>November 2025</t>
  </si>
  <si>
    <t>Holiday 11/27-11/28/25</t>
  </si>
  <si>
    <t>December 2025</t>
  </si>
  <si>
    <t>Holiday 12/23 -12/31/25</t>
  </si>
  <si>
    <t>January 2026</t>
  </si>
  <si>
    <t>Holiday 1/1/26 and 1/19/26</t>
  </si>
  <si>
    <t>February 2026</t>
  </si>
  <si>
    <t>March 2026</t>
  </si>
  <si>
    <t>April 2026</t>
  </si>
  <si>
    <t>Holiday 04/3/26</t>
  </si>
  <si>
    <t>May 2026</t>
  </si>
  <si>
    <t>Holiday 5/25/26</t>
  </si>
  <si>
    <t>June 2026</t>
  </si>
  <si>
    <t>6/15-6/28</t>
  </si>
  <si>
    <t>6/29-7/12</t>
  </si>
  <si>
    <t>7/13-7/26</t>
  </si>
  <si>
    <t>7/27-8/9</t>
  </si>
  <si>
    <t>8/10-8/23</t>
  </si>
  <si>
    <t>8/24-9/6</t>
  </si>
  <si>
    <t>9/7-9/20</t>
  </si>
  <si>
    <t>9/21-10/4</t>
  </si>
  <si>
    <t>10/5-10/18</t>
  </si>
  <si>
    <t>10/19-11/1</t>
  </si>
  <si>
    <t>11/2-11/15</t>
  </si>
  <si>
    <t>11/16-11/29</t>
  </si>
  <si>
    <t>11/30-12/20</t>
  </si>
  <si>
    <t>12/21-1/10</t>
  </si>
  <si>
    <t>1/11-1/24</t>
  </si>
  <si>
    <t>1/25-2/7</t>
  </si>
  <si>
    <t>2/8-2/21</t>
  </si>
  <si>
    <t>2/22-3/7</t>
  </si>
  <si>
    <t>3/8-3/21</t>
  </si>
  <si>
    <t>3/22-4/4</t>
  </si>
  <si>
    <t>4/5-4/25</t>
  </si>
  <si>
    <t>4/26-5/9</t>
  </si>
  <si>
    <t>5/10-5/23</t>
  </si>
  <si>
    <t>5/24-6/13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</si>
</sst>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0\-000"/>
    <numFmt numFmtId="165" formatCode="[$-F800]dddd\,\ mmmm\ dd\,\ yyyy"/>
    <numFmt numFmtId="166" formatCode="[$-409]mmmm\ d\,\ yyyy;@"/>
    <numFmt numFmtId="167" formatCode=";;;"/>
    <numFmt numFmtId="168" formatCode="m/d/yyyy;@"/>
  </numFmts>
  <fonts count="21" x14ac:knownFonts="1">
    <font>
      <sz val="10"/>
      <color theme="1"/>
      <name val="Arial Narrow"/>
      <family val="2"/>
    </font>
    <font>
      <b/>
      <sz val="10"/>
      <color theme="1"/>
      <name val="Arial Narrow"/>
      <family val="2"/>
    </font>
    <font>
      <sz val="10"/>
      <name val="Arial"/>
      <family val="2"/>
    </font>
    <font>
      <b/>
      <sz val="18"/>
      <color theme="1" tint="0.249977111117893"/>
      <name val="Arial Narrow"/>
      <family val="2"/>
    </font>
    <font>
      <b/>
      <u/>
      <sz val="10"/>
      <name val="Arial Narrow"/>
      <family val="2"/>
    </font>
    <font>
      <sz val="10"/>
      <name val="Arial Narrow"/>
      <family val="2"/>
    </font>
    <font>
      <b/>
      <sz val="10"/>
      <name val="Arial Narrow"/>
      <family val="2"/>
    </font>
    <font>
      <b/>
      <sz val="10"/>
      <color rgb="FF5C0033"/>
      <name val="Arial Narrow"/>
      <family val="2"/>
    </font>
    <font>
      <sz val="9"/>
      <name val="Arial Narrow"/>
      <family val="2"/>
    </font>
    <font>
      <sz val="8"/>
      <name val="Arial Narrow"/>
      <family val="2"/>
    </font>
    <font>
      <b/>
      <sz val="8"/>
      <color rgb="FFC00000"/>
      <name val="Arial Narrow"/>
      <family val="2"/>
    </font>
    <font>
      <b/>
      <u/>
      <sz val="8"/>
      <color rgb="FFC00000"/>
      <name val="Arial Narrow"/>
      <family val="2"/>
    </font>
    <font>
      <b/>
      <sz val="9"/>
      <color theme="0"/>
      <name val="Times New Roman"/>
      <family val="1"/>
    </font>
    <font>
      <b/>
      <sz val="9"/>
      <name val="Times New Roman"/>
      <family val="1"/>
    </font>
    <font>
      <sz val="9"/>
      <name val="Times New Roman"/>
      <family val="1"/>
    </font>
    <font>
      <sz val="9"/>
      <color theme="0"/>
      <name val="Times New Roman"/>
      <family val="1"/>
    </font>
    <font>
      <b/>
      <sz val="8"/>
      <color theme="1"/>
      <name val="Arial Narrow"/>
      <family val="2"/>
    </font>
    <font>
      <sz val="8"/>
      <color theme="1"/>
      <name val="Arial Narrow"/>
      <family val="2"/>
    </font>
    <font>
      <b/>
      <sz val="12"/>
      <color theme="1"/>
      <name val="Arial Narrow"/>
      <family val="2"/>
    </font>
    <font>
      <sz val="12"/>
      <color theme="1"/>
      <name val="Arial Narrow"/>
      <family val="2"/>
    </font>
    <font>
      <i/>
      <sz val="9"/>
      <name val="Times New Roman"/>
      <family val="1"/>
    </font>
  </fonts>
  <fills count="1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indexed="9"/>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rgb="FF0666B6"/>
        <bgColor indexed="64"/>
      </patternFill>
    </fill>
    <fill>
      <patternFill patternType="solid">
        <fgColor theme="5" tint="0.39997558519241921"/>
        <bgColor indexed="64"/>
      </patternFill>
    </fill>
    <fill>
      <patternFill patternType="solid">
        <fgColor theme="1" tint="0.34998626667073579"/>
        <bgColor indexed="64"/>
      </patternFill>
    </fill>
    <fill>
      <patternFill patternType="solid">
        <fgColor theme="9" tint="0.79998168889431442"/>
        <bgColor indexed="64"/>
      </patternFill>
    </fill>
    <fill>
      <patternFill patternType="solid">
        <fgColor rgb="FFFFFFCC"/>
        <bgColor indexed="64"/>
      </patternFill>
    </fill>
    <fill>
      <patternFill patternType="solid">
        <fgColor rgb="FF00FF99"/>
        <bgColor indexed="64"/>
      </patternFill>
    </fill>
    <fill>
      <patternFill patternType="solid">
        <fgColor rgb="FFFFFF66"/>
        <bgColor indexed="64"/>
      </patternFill>
    </fill>
    <fill>
      <patternFill patternType="solid">
        <fgColor rgb="FF99FF99"/>
        <bgColor indexed="64"/>
      </patternFill>
    </fill>
  </fills>
  <borders count="37">
    <border>
      <left/>
      <right/>
      <top/>
      <bottom/>
      <diagonal/>
    </border>
    <border>
      <left/>
      <right/>
      <top style="medium">
        <color indexed="64"/>
      </top>
      <bottom style="medium">
        <color indexed="64"/>
      </bottom>
      <diagonal/>
    </border>
    <border>
      <left/>
      <right/>
      <top/>
      <bottom style="medium">
        <color indexed="64"/>
      </bottom>
      <diagonal/>
    </border>
    <border>
      <left/>
      <right/>
      <top style="double">
        <color auto="1"/>
      </top>
      <bottom/>
      <diagonal/>
    </border>
    <border>
      <left/>
      <right/>
      <top style="medium">
        <color indexed="64"/>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auto="1"/>
      </left>
      <right style="hair">
        <color auto="1"/>
      </right>
      <top style="double">
        <color auto="1"/>
      </top>
      <bottom style="double">
        <color auto="1"/>
      </bottom>
      <diagonal/>
    </border>
    <border>
      <left style="hair">
        <color auto="1"/>
      </left>
      <right/>
      <top/>
      <bottom/>
      <diagonal/>
    </border>
    <border>
      <left style="hair">
        <color auto="1"/>
      </left>
      <right/>
      <top style="double">
        <color auto="1"/>
      </top>
      <bottom/>
      <diagonal/>
    </border>
    <border>
      <left/>
      <right style="hair">
        <color auto="1"/>
      </right>
      <top style="double">
        <color auto="1"/>
      </top>
      <bottom/>
      <diagonal/>
    </border>
    <border>
      <left/>
      <right style="hair">
        <color auto="1"/>
      </right>
      <top/>
      <bottom/>
      <diagonal/>
    </border>
    <border>
      <left style="hair">
        <color auto="1"/>
      </left>
      <right style="hair">
        <color auto="1"/>
      </right>
      <top/>
      <bottom style="double">
        <color auto="1"/>
      </bottom>
      <diagonal/>
    </border>
    <border>
      <left style="hair">
        <color auto="1"/>
      </left>
      <right/>
      <top/>
      <bottom style="double">
        <color auto="1"/>
      </bottom>
      <diagonal/>
    </border>
    <border>
      <left/>
      <right/>
      <top/>
      <bottom style="double">
        <color auto="1"/>
      </bottom>
      <diagonal/>
    </border>
    <border>
      <left/>
      <right style="hair">
        <color auto="1"/>
      </right>
      <top/>
      <bottom style="double">
        <color auto="1"/>
      </bottom>
      <diagonal/>
    </border>
    <border>
      <left style="hair">
        <color auto="1"/>
      </left>
      <right/>
      <top style="double">
        <color auto="1"/>
      </top>
      <bottom style="double">
        <color auto="1"/>
      </bottom>
      <diagonal/>
    </border>
    <border>
      <left/>
      <right style="hair">
        <color auto="1"/>
      </right>
      <top style="double">
        <color auto="1"/>
      </top>
      <bottom style="double">
        <color auto="1"/>
      </bottom>
      <diagonal/>
    </border>
    <border>
      <left style="thin">
        <color indexed="64"/>
      </left>
      <right style="thin">
        <color indexed="64"/>
      </right>
      <top style="double">
        <color indexed="64"/>
      </top>
      <bottom/>
      <diagonal/>
    </border>
    <border>
      <left/>
      <right/>
      <top style="double">
        <color indexed="64"/>
      </top>
      <bottom style="medium">
        <color indexed="64"/>
      </bottom>
      <diagonal/>
    </border>
    <border>
      <left style="thin">
        <color auto="1"/>
      </left>
      <right style="thin">
        <color auto="1"/>
      </right>
      <top/>
      <bottom/>
      <diagonal/>
    </border>
    <border>
      <left style="thin">
        <color indexed="64"/>
      </left>
      <right/>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theme="0"/>
      </bottom>
      <diagonal/>
    </border>
  </borders>
  <cellStyleXfs count="2">
    <xf numFmtId="0" fontId="0" fillId="0" borderId="0"/>
    <xf numFmtId="0" fontId="2" fillId="0" borderId="0"/>
  </cellStyleXfs>
  <cellXfs count="201">
    <xf numFmtId="0" fontId="0" fillId="0" borderId="0" xfId="0"/>
    <xf numFmtId="0" fontId="1" fillId="0" borderId="0" xfId="0" applyFont="1"/>
    <xf numFmtId="0" fontId="1" fillId="0" borderId="0" xfId="0" applyFont="1" applyAlignment="1">
      <alignment horizontal="center" vertical="top"/>
    </xf>
    <xf numFmtId="165" fontId="6" fillId="2" borderId="0" xfId="1" applyNumberFormat="1" applyFont="1" applyFill="1" applyAlignment="1" applyProtection="1">
      <alignment horizontal="left" vertical="center"/>
      <protection hidden="1"/>
    </xf>
    <xf numFmtId="164" fontId="5" fillId="2" borderId="0" xfId="1" applyNumberFormat="1" applyFont="1" applyFill="1" applyProtection="1">
      <protection hidden="1"/>
    </xf>
    <xf numFmtId="166" fontId="6" fillId="2" borderId="0" xfId="1" applyNumberFormat="1" applyFont="1" applyFill="1" applyAlignment="1" applyProtection="1">
      <alignment horizontal="left" vertical="center"/>
      <protection hidden="1"/>
    </xf>
    <xf numFmtId="166" fontId="6" fillId="3" borderId="0" xfId="1" applyNumberFormat="1" applyFont="1" applyFill="1" applyAlignment="1" applyProtection="1">
      <alignment horizontal="left" vertical="center"/>
      <protection hidden="1"/>
    </xf>
    <xf numFmtId="0" fontId="6" fillId="3" borderId="0" xfId="1" applyFont="1" applyFill="1" applyAlignment="1" applyProtection="1">
      <alignment horizontal="left" vertical="center"/>
      <protection hidden="1"/>
    </xf>
    <xf numFmtId="165" fontId="6" fillId="3" borderId="0" xfId="1" applyNumberFormat="1" applyFont="1" applyFill="1" applyAlignment="1" applyProtection="1">
      <alignment horizontal="left" vertical="center"/>
      <protection hidden="1"/>
    </xf>
    <xf numFmtId="0" fontId="0" fillId="0" borderId="0" xfId="0" applyAlignment="1">
      <alignment horizontal="left"/>
    </xf>
    <xf numFmtId="0" fontId="5" fillId="2" borderId="0" xfId="1" applyFont="1" applyFill="1" applyAlignment="1">
      <alignment horizontal="left"/>
    </xf>
    <xf numFmtId="0" fontId="1" fillId="0" borderId="0" xfId="0" applyFont="1" applyAlignment="1">
      <alignment horizontal="left" vertical="top"/>
    </xf>
    <xf numFmtId="166" fontId="6" fillId="6" borderId="9" xfId="1" applyNumberFormat="1" applyFont="1" applyFill="1" applyBorder="1" applyAlignment="1" applyProtection="1">
      <alignment horizontal="left" vertical="center"/>
      <protection hidden="1"/>
    </xf>
    <xf numFmtId="165" fontId="6" fillId="6" borderId="9" xfId="1" applyNumberFormat="1" applyFont="1" applyFill="1" applyBorder="1" applyAlignment="1" applyProtection="1">
      <alignment horizontal="left" vertical="center"/>
      <protection hidden="1"/>
    </xf>
    <xf numFmtId="4" fontId="7" fillId="6" borderId="14" xfId="1" applyNumberFormat="1" applyFont="1" applyFill="1" applyBorder="1" applyAlignment="1" applyProtection="1">
      <alignment vertical="center" wrapText="1"/>
      <protection hidden="1"/>
    </xf>
    <xf numFmtId="0" fontId="1" fillId="0" borderId="9" xfId="0" applyFont="1" applyBorder="1" applyAlignment="1" applyProtection="1">
      <alignment horizontal="center" vertical="top"/>
      <protection hidden="1"/>
    </xf>
    <xf numFmtId="0" fontId="1" fillId="0" borderId="9" xfId="0" applyFont="1" applyBorder="1" applyAlignment="1" applyProtection="1">
      <alignment horizontal="center" vertical="top" wrapText="1"/>
      <protection hidden="1"/>
    </xf>
    <xf numFmtId="0" fontId="1" fillId="0" borderId="18" xfId="0" applyFont="1" applyBorder="1" applyAlignment="1" applyProtection="1">
      <alignment horizontal="center" vertical="top" wrapText="1"/>
      <protection hidden="1"/>
    </xf>
    <xf numFmtId="0" fontId="1" fillId="6" borderId="9" xfId="0" applyFont="1" applyFill="1" applyBorder="1" applyAlignment="1" applyProtection="1">
      <alignment horizontal="center" vertical="top"/>
      <protection hidden="1"/>
    </xf>
    <xf numFmtId="0" fontId="1" fillId="0" borderId="19" xfId="0" applyFont="1" applyBorder="1" applyAlignment="1" applyProtection="1">
      <alignment horizontal="center" vertical="top"/>
      <protection hidden="1"/>
    </xf>
    <xf numFmtId="0" fontId="1" fillId="6" borderId="14" xfId="0" applyFont="1" applyFill="1" applyBorder="1" applyAlignment="1" applyProtection="1">
      <alignment horizontal="center" vertical="top"/>
      <protection hidden="1"/>
    </xf>
    <xf numFmtId="0" fontId="1" fillId="5" borderId="14" xfId="0" applyFont="1" applyFill="1" applyBorder="1" applyAlignment="1" applyProtection="1">
      <alignment horizontal="center" vertical="top"/>
      <protection hidden="1"/>
    </xf>
    <xf numFmtId="0" fontId="0" fillId="5" borderId="14" xfId="0" applyFill="1" applyBorder="1" applyAlignment="1" applyProtection="1">
      <alignment horizontal="center" vertical="top"/>
      <protection hidden="1"/>
    </xf>
    <xf numFmtId="4" fontId="1" fillId="5" borderId="14" xfId="0" applyNumberFormat="1" applyFont="1" applyFill="1" applyBorder="1" applyAlignment="1" applyProtection="1">
      <alignment horizontal="center" vertical="top" wrapText="1"/>
      <protection hidden="1"/>
    </xf>
    <xf numFmtId="166" fontId="0" fillId="0" borderId="5" xfId="0" applyNumberFormat="1" applyBorder="1" applyAlignment="1" applyProtection="1">
      <alignment horizontal="left"/>
      <protection hidden="1"/>
    </xf>
    <xf numFmtId="166" fontId="0" fillId="0" borderId="6" xfId="0" applyNumberFormat="1" applyBorder="1" applyAlignment="1" applyProtection="1">
      <alignment horizontal="left"/>
      <protection hidden="1"/>
    </xf>
    <xf numFmtId="0" fontId="0" fillId="6" borderId="9" xfId="0" applyFill="1" applyBorder="1" applyProtection="1">
      <protection hidden="1"/>
    </xf>
    <xf numFmtId="0" fontId="0" fillId="6" borderId="7" xfId="0" applyFill="1" applyBorder="1" applyProtection="1">
      <protection hidden="1"/>
    </xf>
    <xf numFmtId="4" fontId="1" fillId="6" borderId="9" xfId="0" applyNumberFormat="1" applyFont="1" applyFill="1" applyBorder="1" applyProtection="1">
      <protection hidden="1"/>
    </xf>
    <xf numFmtId="0" fontId="0" fillId="6" borderId="14" xfId="0" applyFill="1" applyBorder="1" applyProtection="1">
      <protection hidden="1"/>
    </xf>
    <xf numFmtId="0" fontId="6" fillId="2" borderId="0" xfId="1" applyFont="1" applyFill="1" applyProtection="1">
      <protection hidden="1"/>
    </xf>
    <xf numFmtId="0" fontId="0" fillId="0" borderId="0" xfId="0" applyProtection="1">
      <protection hidden="1"/>
    </xf>
    <xf numFmtId="0" fontId="0" fillId="0" borderId="2" xfId="0" applyBorder="1" applyProtection="1">
      <protection hidden="1"/>
    </xf>
    <xf numFmtId="0" fontId="1" fillId="0" borderId="0" xfId="0" applyFont="1" applyAlignment="1" applyProtection="1">
      <alignment horizontal="center"/>
      <protection hidden="1"/>
    </xf>
    <xf numFmtId="164" fontId="5" fillId="2" borderId="0" xfId="1" applyNumberFormat="1" applyFont="1" applyFill="1" applyAlignment="1" applyProtection="1">
      <alignment horizontal="left"/>
      <protection hidden="1"/>
    </xf>
    <xf numFmtId="0" fontId="5" fillId="2" borderId="0" xfId="1" applyFont="1" applyFill="1" applyAlignment="1" applyProtection="1">
      <alignment horizontal="left"/>
      <protection hidden="1"/>
    </xf>
    <xf numFmtId="0" fontId="1" fillId="0" borderId="0" xfId="0" applyFont="1" applyAlignment="1" applyProtection="1">
      <alignment horizontal="center" vertical="top"/>
      <protection hidden="1"/>
    </xf>
    <xf numFmtId="0" fontId="1" fillId="0" borderId="0" xfId="0" applyFont="1" applyProtection="1">
      <protection hidden="1"/>
    </xf>
    <xf numFmtId="0" fontId="12" fillId="7" borderId="20" xfId="1" applyFont="1" applyFill="1" applyBorder="1" applyAlignment="1">
      <alignment horizontal="center"/>
    </xf>
    <xf numFmtId="0" fontId="13" fillId="8" borderId="20" xfId="1" applyFont="1" applyFill="1" applyBorder="1" applyAlignment="1">
      <alignment horizontal="center"/>
    </xf>
    <xf numFmtId="0" fontId="14" fillId="9" borderId="20" xfId="1" applyFont="1" applyFill="1" applyBorder="1" applyAlignment="1">
      <alignment horizontal="center"/>
    </xf>
    <xf numFmtId="0" fontId="14" fillId="0" borderId="0" xfId="1" applyFont="1"/>
    <xf numFmtId="0" fontId="15" fillId="7" borderId="22" xfId="1" applyFont="1" applyFill="1" applyBorder="1"/>
    <xf numFmtId="0" fontId="12" fillId="7" borderId="0" xfId="1" applyFont="1" applyFill="1" applyAlignment="1">
      <alignment horizontal="center"/>
    </xf>
    <xf numFmtId="0" fontId="12" fillId="7" borderId="22" xfId="1" applyFont="1" applyFill="1" applyBorder="1" applyAlignment="1">
      <alignment horizontal="center"/>
    </xf>
    <xf numFmtId="0" fontId="13" fillId="8" borderId="22" xfId="1" applyFont="1" applyFill="1" applyBorder="1" applyAlignment="1">
      <alignment horizontal="center"/>
    </xf>
    <xf numFmtId="0" fontId="15" fillId="7" borderId="22" xfId="1" applyFont="1" applyFill="1" applyBorder="1" applyAlignment="1">
      <alignment horizontal="center"/>
    </xf>
    <xf numFmtId="0" fontId="14" fillId="9" borderId="22" xfId="1" applyFont="1" applyFill="1" applyBorder="1" applyAlignment="1">
      <alignment horizontal="center"/>
    </xf>
    <xf numFmtId="0" fontId="12" fillId="7" borderId="23" xfId="1" applyFont="1" applyFill="1" applyBorder="1" applyAlignment="1">
      <alignment horizontal="center"/>
    </xf>
    <xf numFmtId="0" fontId="15" fillId="7" borderId="24" xfId="1" applyFont="1" applyFill="1" applyBorder="1"/>
    <xf numFmtId="0" fontId="15" fillId="7" borderId="24" xfId="1" applyFont="1" applyFill="1" applyBorder="1" applyAlignment="1">
      <alignment horizontal="center"/>
    </xf>
    <xf numFmtId="0" fontId="13" fillId="8" borderId="24" xfId="1" applyFont="1" applyFill="1" applyBorder="1" applyAlignment="1">
      <alignment horizontal="center"/>
    </xf>
    <xf numFmtId="0" fontId="14" fillId="9" borderId="22" xfId="1" applyFont="1" applyFill="1" applyBorder="1"/>
    <xf numFmtId="0" fontId="13" fillId="9" borderId="22" xfId="1" applyFont="1" applyFill="1" applyBorder="1" applyAlignment="1">
      <alignment horizontal="center"/>
    </xf>
    <xf numFmtId="0" fontId="13" fillId="9" borderId="23" xfId="1" applyFont="1" applyFill="1" applyBorder="1" applyAlignment="1">
      <alignment horizontal="center"/>
    </xf>
    <xf numFmtId="0" fontId="14" fillId="9" borderId="23" xfId="1" applyFont="1" applyFill="1" applyBorder="1" applyAlignment="1">
      <alignment horizontal="left"/>
    </xf>
    <xf numFmtId="0" fontId="13" fillId="9" borderId="22" xfId="1" applyFont="1" applyFill="1" applyBorder="1" applyAlignment="1">
      <alignment horizontal="left"/>
    </xf>
    <xf numFmtId="0" fontId="14" fillId="9" borderId="20" xfId="1" applyFont="1" applyFill="1" applyBorder="1" applyAlignment="1">
      <alignment horizontal="left"/>
    </xf>
    <xf numFmtId="0" fontId="14" fillId="9" borderId="26" xfId="1" applyFont="1" applyFill="1" applyBorder="1" applyAlignment="1">
      <alignment horizontal="left"/>
    </xf>
    <xf numFmtId="0" fontId="14" fillId="9" borderId="27" xfId="1" applyFont="1" applyFill="1" applyBorder="1" applyAlignment="1">
      <alignment horizontal="left"/>
    </xf>
    <xf numFmtId="0" fontId="14" fillId="9" borderId="22" xfId="1" applyFont="1" applyFill="1" applyBorder="1" applyAlignment="1">
      <alignment horizontal="left"/>
    </xf>
    <xf numFmtId="165" fontId="14" fillId="0" borderId="29" xfId="1" applyNumberFormat="1" applyFont="1" applyBorder="1" applyAlignment="1">
      <alignment horizontal="left"/>
    </xf>
    <xf numFmtId="165" fontId="14" fillId="0" borderId="30" xfId="1" applyNumberFormat="1" applyFont="1" applyBorder="1" applyAlignment="1">
      <alignment horizontal="left"/>
    </xf>
    <xf numFmtId="165" fontId="14" fillId="0" borderId="31" xfId="1" applyNumberFormat="1" applyFont="1" applyBorder="1" applyAlignment="1">
      <alignment horizontal="left"/>
    </xf>
    <xf numFmtId="0" fontId="14" fillId="9" borderId="32" xfId="1" applyFont="1" applyFill="1" applyBorder="1"/>
    <xf numFmtId="165" fontId="14" fillId="9" borderId="31" xfId="1" applyNumberFormat="1" applyFont="1" applyFill="1" applyBorder="1" applyAlignment="1">
      <alignment horizontal="left"/>
    </xf>
    <xf numFmtId="165" fontId="14" fillId="9" borderId="30" xfId="1" applyNumberFormat="1" applyFont="1" applyFill="1" applyBorder="1" applyAlignment="1">
      <alignment horizontal="left"/>
    </xf>
    <xf numFmtId="0" fontId="14" fillId="9" borderId="0" xfId="1" applyFont="1" applyFill="1" applyAlignment="1">
      <alignment horizontal="left"/>
    </xf>
    <xf numFmtId="0" fontId="14" fillId="9" borderId="34" xfId="1" applyFont="1" applyFill="1" applyBorder="1"/>
    <xf numFmtId="0" fontId="14" fillId="9" borderId="34" xfId="1" applyFont="1" applyFill="1" applyBorder="1" applyAlignment="1">
      <alignment horizontal="center"/>
    </xf>
    <xf numFmtId="0" fontId="13" fillId="9" borderId="34" xfId="1" applyFont="1" applyFill="1" applyBorder="1" applyAlignment="1">
      <alignment horizontal="center"/>
    </xf>
    <xf numFmtId="165" fontId="14" fillId="9" borderId="34" xfId="1" applyNumberFormat="1" applyFont="1" applyFill="1" applyBorder="1" applyAlignment="1">
      <alignment horizontal="left"/>
    </xf>
    <xf numFmtId="0" fontId="14" fillId="9" borderId="35" xfId="1" applyFont="1" applyFill="1" applyBorder="1" applyAlignment="1">
      <alignment horizontal="left"/>
    </xf>
    <xf numFmtId="0" fontId="14" fillId="0" borderId="0" xfId="1" applyFont="1" applyAlignment="1">
      <alignment horizontal="center"/>
    </xf>
    <xf numFmtId="165" fontId="14" fillId="0" borderId="0" xfId="1" applyNumberFormat="1" applyFont="1" applyAlignment="1">
      <alignment horizontal="left"/>
    </xf>
    <xf numFmtId="0" fontId="14" fillId="0" borderId="0" xfId="1" applyFont="1" applyAlignment="1">
      <alignment horizontal="left"/>
    </xf>
    <xf numFmtId="0" fontId="16" fillId="0" borderId="0" xfId="0" applyFont="1" applyAlignment="1">
      <alignment horizontal="center" vertical="top" wrapText="1"/>
    </xf>
    <xf numFmtId="0" fontId="16" fillId="10" borderId="0" xfId="0" applyFont="1" applyFill="1" applyAlignment="1">
      <alignment horizontal="center" vertical="top" wrapText="1"/>
    </xf>
    <xf numFmtId="0" fontId="16" fillId="11" borderId="0" xfId="0" applyFont="1" applyFill="1" applyAlignment="1">
      <alignment horizontal="center" vertical="top" wrapText="1"/>
    </xf>
    <xf numFmtId="0" fontId="17" fillId="0" borderId="0" xfId="0" applyFont="1" applyAlignment="1" applyProtection="1">
      <alignment vertical="top" wrapText="1"/>
      <protection locked="0"/>
    </xf>
    <xf numFmtId="0" fontId="17" fillId="10" borderId="0" xfId="0" applyFont="1" applyFill="1" applyAlignment="1" applyProtection="1">
      <alignment vertical="top" wrapText="1"/>
      <protection locked="0"/>
    </xf>
    <xf numFmtId="0" fontId="17" fillId="11" borderId="0" xfId="0" applyFont="1" applyFill="1" applyAlignment="1" applyProtection="1">
      <alignment vertical="top" wrapText="1"/>
      <protection locked="0"/>
    </xf>
    <xf numFmtId="0" fontId="17" fillId="0" borderId="0" xfId="0" applyFont="1" applyAlignment="1">
      <alignment vertical="top" wrapText="1"/>
    </xf>
    <xf numFmtId="167" fontId="17" fillId="0" borderId="0" xfId="0" applyNumberFormat="1" applyFont="1" applyAlignment="1">
      <alignment vertical="top" wrapText="1"/>
    </xf>
    <xf numFmtId="0" fontId="18" fillId="0" borderId="0" xfId="0" applyFont="1" applyAlignment="1">
      <alignment horizontal="center" vertical="top" wrapText="1"/>
    </xf>
    <xf numFmtId="0" fontId="18" fillId="0" borderId="0" xfId="0" applyFont="1" applyAlignment="1">
      <alignment vertical="top" wrapText="1"/>
    </xf>
    <xf numFmtId="0" fontId="19" fillId="0" borderId="0" xfId="0" applyFont="1" applyAlignment="1">
      <alignment vertical="top" wrapText="1"/>
    </xf>
    <xf numFmtId="49" fontId="13" fillId="0" borderId="22" xfId="0" applyNumberFormat="1" applyFont="1" applyBorder="1"/>
    <xf numFmtId="0" fontId="13" fillId="0" borderId="28" xfId="0" applyFont="1" applyBorder="1" applyAlignment="1">
      <alignment horizontal="center"/>
    </xf>
    <xf numFmtId="0" fontId="14" fillId="0" borderId="28" xfId="0" applyFont="1" applyBorder="1" applyAlignment="1">
      <alignment horizontal="center"/>
    </xf>
    <xf numFmtId="0" fontId="14" fillId="0" borderId="22" xfId="0" applyFont="1" applyBorder="1" applyAlignment="1">
      <alignment horizontal="center"/>
    </xf>
    <xf numFmtId="0" fontId="20" fillId="0" borderId="28" xfId="0" applyFont="1" applyBorder="1"/>
    <xf numFmtId="0" fontId="13" fillId="0" borderId="30" xfId="0" applyFont="1" applyBorder="1" applyAlignment="1">
      <alignment horizontal="center"/>
    </xf>
    <xf numFmtId="0" fontId="14" fillId="0" borderId="30" xfId="0" applyFont="1" applyBorder="1" applyAlignment="1">
      <alignment horizontal="center"/>
    </xf>
    <xf numFmtId="49" fontId="13" fillId="0" borderId="33" xfId="0" applyNumberFormat="1" applyFont="1" applyBorder="1"/>
    <xf numFmtId="0" fontId="13" fillId="0" borderId="31" xfId="0" applyFont="1" applyBorder="1" applyAlignment="1">
      <alignment horizontal="center"/>
    </xf>
    <xf numFmtId="0" fontId="14" fillId="0" borderId="28" xfId="0" applyFont="1" applyBorder="1"/>
    <xf numFmtId="14" fontId="14" fillId="0" borderId="30" xfId="0" applyNumberFormat="1" applyFont="1" applyBorder="1" applyAlignment="1">
      <alignment horizontal="center"/>
    </xf>
    <xf numFmtId="16" fontId="14" fillId="0" borderId="30" xfId="0" applyNumberFormat="1" applyFont="1" applyBorder="1" applyAlignment="1">
      <alignment horizontal="center"/>
    </xf>
    <xf numFmtId="49" fontId="13" fillId="2" borderId="33" xfId="0" applyNumberFormat="1" applyFont="1" applyFill="1" applyBorder="1"/>
    <xf numFmtId="0" fontId="13" fillId="2" borderId="30" xfId="0" applyFont="1" applyFill="1" applyBorder="1" applyAlignment="1">
      <alignment horizontal="center"/>
    </xf>
    <xf numFmtId="0" fontId="14" fillId="2" borderId="30" xfId="0" applyFont="1" applyFill="1" applyBorder="1" applyAlignment="1">
      <alignment horizontal="center"/>
    </xf>
    <xf numFmtId="0" fontId="14" fillId="2" borderId="28" xfId="0" applyFont="1" applyFill="1" applyBorder="1"/>
    <xf numFmtId="0" fontId="20" fillId="2" borderId="28" xfId="0" applyFont="1" applyFill="1" applyBorder="1"/>
    <xf numFmtId="16" fontId="14" fillId="2" borderId="30" xfId="0" applyNumberFormat="1" applyFont="1" applyFill="1" applyBorder="1" applyAlignment="1">
      <alignment horizontal="center"/>
    </xf>
    <xf numFmtId="0" fontId="13" fillId="12" borderId="20" xfId="1" applyFont="1" applyFill="1" applyBorder="1" applyAlignment="1">
      <alignment horizontal="center"/>
    </xf>
    <xf numFmtId="0" fontId="13" fillId="12" borderId="22" xfId="1" applyFont="1" applyFill="1" applyBorder="1" applyAlignment="1">
      <alignment horizontal="center"/>
    </xf>
    <xf numFmtId="0" fontId="13" fillId="12" borderId="24" xfId="1" applyFont="1" applyFill="1" applyBorder="1" applyAlignment="1">
      <alignment horizontal="center"/>
    </xf>
    <xf numFmtId="0" fontId="15" fillId="7" borderId="24" xfId="1" applyFont="1" applyFill="1" applyBorder="1" applyAlignment="1">
      <alignment horizontal="left"/>
    </xf>
    <xf numFmtId="0" fontId="14" fillId="9" borderId="24" xfId="1" applyFont="1" applyFill="1" applyBorder="1" applyAlignment="1">
      <alignment horizontal="left"/>
    </xf>
    <xf numFmtId="0" fontId="15" fillId="7" borderId="16" xfId="1" applyFont="1" applyFill="1" applyBorder="1" applyAlignment="1">
      <alignment horizontal="left"/>
    </xf>
    <xf numFmtId="0" fontId="15" fillId="7" borderId="25" xfId="1" applyFont="1" applyFill="1" applyBorder="1" applyAlignment="1">
      <alignment horizontal="left"/>
    </xf>
    <xf numFmtId="165" fontId="14" fillId="0" borderId="23" xfId="0" applyNumberFormat="1" applyFont="1" applyBorder="1" applyAlignment="1">
      <alignment horizontal="left"/>
    </xf>
    <xf numFmtId="165" fontId="14" fillId="0" borderId="22" xfId="0" applyNumberFormat="1" applyFont="1" applyBorder="1" applyAlignment="1">
      <alignment horizontal="left"/>
    </xf>
    <xf numFmtId="165" fontId="14" fillId="0" borderId="30" xfId="0" applyNumberFormat="1" applyFont="1" applyBorder="1" applyAlignment="1">
      <alignment horizontal="left"/>
    </xf>
    <xf numFmtId="165" fontId="14" fillId="2" borderId="30" xfId="0" applyNumberFormat="1" applyFont="1" applyFill="1" applyBorder="1" applyAlignment="1">
      <alignment horizontal="left"/>
    </xf>
    <xf numFmtId="4" fontId="18" fillId="0" borderId="0" xfId="0" applyNumberFormat="1" applyFont="1" applyAlignment="1">
      <alignment horizontal="center" vertical="top" wrapText="1"/>
    </xf>
    <xf numFmtId="4" fontId="19" fillId="0" borderId="0" xfId="0" applyNumberFormat="1" applyFont="1" applyAlignment="1" applyProtection="1">
      <alignment vertical="top" wrapText="1"/>
      <protection locked="0"/>
    </xf>
    <xf numFmtId="4" fontId="19" fillId="0" borderId="0" xfId="0" applyNumberFormat="1" applyFont="1" applyAlignment="1">
      <alignment vertical="top" wrapText="1"/>
    </xf>
    <xf numFmtId="4" fontId="19" fillId="0" borderId="0" xfId="0" applyNumberFormat="1" applyFont="1" applyAlignment="1" applyProtection="1">
      <alignment vertical="top" wrapText="1"/>
      <protection hidden="1"/>
    </xf>
    <xf numFmtId="166" fontId="5" fillId="2" borderId="8" xfId="1" applyNumberFormat="1" applyFont="1" applyFill="1" applyBorder="1" applyAlignment="1" applyProtection="1">
      <alignment horizontal="left"/>
      <protection hidden="1"/>
    </xf>
    <xf numFmtId="166" fontId="5" fillId="2" borderId="8" xfId="1" applyNumberFormat="1" applyFont="1" applyFill="1" applyBorder="1" applyProtection="1">
      <protection hidden="1"/>
    </xf>
    <xf numFmtId="4" fontId="0" fillId="0" borderId="8" xfId="0" applyNumberFormat="1" applyBorder="1" applyProtection="1">
      <protection hidden="1"/>
    </xf>
    <xf numFmtId="0" fontId="0" fillId="0" borderId="8" xfId="0" applyBorder="1" applyProtection="1">
      <protection hidden="1"/>
    </xf>
    <xf numFmtId="4" fontId="0" fillId="0" borderId="8" xfId="0" applyNumberFormat="1" applyBorder="1" applyProtection="1">
      <protection locked="0"/>
    </xf>
    <xf numFmtId="0" fontId="0" fillId="0" borderId="5" xfId="0" applyBorder="1" applyProtection="1">
      <protection hidden="1"/>
    </xf>
    <xf numFmtId="4" fontId="0" fillId="0" borderId="5" xfId="0" applyNumberFormat="1" applyBorder="1" applyProtection="1">
      <protection locked="0"/>
    </xf>
    <xf numFmtId="4" fontId="0" fillId="0" borderId="5" xfId="0" applyNumberFormat="1" applyBorder="1" applyProtection="1">
      <protection hidden="1"/>
    </xf>
    <xf numFmtId="0" fontId="0" fillId="0" borderId="6" xfId="0" applyBorder="1" applyProtection="1">
      <protection hidden="1"/>
    </xf>
    <xf numFmtId="4" fontId="0" fillId="0" borderId="6" xfId="0" applyNumberFormat="1" applyBorder="1" applyProtection="1">
      <protection locked="0"/>
    </xf>
    <xf numFmtId="4" fontId="0" fillId="0" borderId="6" xfId="0" applyNumberFormat="1" applyBorder="1" applyProtection="1">
      <protection hidden="1"/>
    </xf>
    <xf numFmtId="0" fontId="1" fillId="6" borderId="9" xfId="0" applyFont="1" applyFill="1" applyBorder="1" applyProtection="1">
      <protection hidden="1"/>
    </xf>
    <xf numFmtId="0" fontId="1" fillId="6" borderId="7" xfId="0" applyFont="1" applyFill="1" applyBorder="1" applyProtection="1">
      <protection hidden="1"/>
    </xf>
    <xf numFmtId="165" fontId="5" fillId="2" borderId="8" xfId="1" applyNumberFormat="1" applyFont="1" applyFill="1" applyBorder="1" applyAlignment="1" applyProtection="1">
      <alignment horizontal="left"/>
      <protection hidden="1"/>
    </xf>
    <xf numFmtId="165" fontId="5" fillId="2" borderId="5" xfId="1" applyNumberFormat="1" applyFont="1" applyFill="1" applyBorder="1" applyAlignment="1" applyProtection="1">
      <alignment horizontal="left"/>
      <protection hidden="1"/>
    </xf>
    <xf numFmtId="165" fontId="5" fillId="2" borderId="6" xfId="1" applyNumberFormat="1" applyFont="1" applyFill="1" applyBorder="1" applyAlignment="1" applyProtection="1">
      <alignment horizontal="left"/>
      <protection hidden="1"/>
    </xf>
    <xf numFmtId="166" fontId="6" fillId="6" borderId="9" xfId="1" applyNumberFormat="1" applyFont="1" applyFill="1" applyBorder="1" applyAlignment="1" applyProtection="1">
      <alignment horizontal="left"/>
      <protection hidden="1"/>
    </xf>
    <xf numFmtId="165" fontId="6" fillId="6" borderId="9" xfId="1" applyNumberFormat="1" applyFont="1" applyFill="1" applyBorder="1" applyAlignment="1" applyProtection="1">
      <alignment horizontal="left"/>
      <protection hidden="1"/>
    </xf>
    <xf numFmtId="4" fontId="7" fillId="6" borderId="14" xfId="1" applyNumberFormat="1" applyFont="1" applyFill="1" applyBorder="1" applyAlignment="1" applyProtection="1">
      <alignment wrapText="1"/>
      <protection hidden="1"/>
    </xf>
    <xf numFmtId="0" fontId="1" fillId="6" borderId="14" xfId="0" applyFont="1" applyFill="1" applyBorder="1" applyAlignment="1" applyProtection="1">
      <alignment horizontal="center"/>
      <protection hidden="1"/>
    </xf>
    <xf numFmtId="0" fontId="1" fillId="5" borderId="14" xfId="0" applyFont="1" applyFill="1" applyBorder="1" applyAlignment="1" applyProtection="1">
      <alignment horizontal="center"/>
      <protection hidden="1"/>
    </xf>
    <xf numFmtId="0" fontId="0" fillId="5" borderId="14" xfId="0" applyFill="1" applyBorder="1" applyAlignment="1" applyProtection="1">
      <alignment horizontal="center"/>
      <protection hidden="1"/>
    </xf>
    <xf numFmtId="4" fontId="1" fillId="5" borderId="14" xfId="0" applyNumberFormat="1" applyFont="1" applyFill="1" applyBorder="1" applyAlignment="1" applyProtection="1">
      <alignment horizontal="center" wrapText="1"/>
      <protection hidden="1"/>
    </xf>
    <xf numFmtId="14" fontId="13" fillId="13" borderId="28" xfId="0" applyNumberFormat="1" applyFont="1" applyFill="1" applyBorder="1" applyAlignment="1">
      <alignment horizontal="center"/>
    </xf>
    <xf numFmtId="14" fontId="13" fillId="13" borderId="30" xfId="0" applyNumberFormat="1" applyFont="1" applyFill="1" applyBorder="1" applyAlignment="1">
      <alignment horizontal="center"/>
    </xf>
    <xf numFmtId="14" fontId="13" fillId="14" borderId="30" xfId="0" applyNumberFormat="1" applyFont="1" applyFill="1" applyBorder="1" applyAlignment="1">
      <alignment horizontal="center"/>
    </xf>
    <xf numFmtId="14" fontId="13" fillId="13" borderId="30" xfId="0" applyNumberFormat="1" applyFont="1" applyFill="1" applyBorder="1" applyAlignment="1" applyProtection="1">
      <alignment horizontal="center"/>
      <protection locked="0"/>
    </xf>
    <xf numFmtId="0" fontId="14" fillId="0" borderId="28" xfId="0" applyFont="1" applyBorder="1" applyAlignment="1">
      <alignment horizontal="left"/>
    </xf>
    <xf numFmtId="0" fontId="14" fillId="0" borderId="30" xfId="0" applyFont="1" applyBorder="1" applyAlignment="1">
      <alignment horizontal="left"/>
    </xf>
    <xf numFmtId="0" fontId="14" fillId="2" borderId="30" xfId="0" applyFont="1" applyFill="1" applyBorder="1" applyAlignment="1">
      <alignment horizontal="left"/>
    </xf>
    <xf numFmtId="0" fontId="14" fillId="9" borderId="34" xfId="1" applyFont="1" applyFill="1" applyBorder="1" applyAlignment="1">
      <alignment horizontal="left"/>
    </xf>
    <xf numFmtId="0" fontId="14" fillId="9" borderId="26" xfId="1" applyFont="1" applyFill="1" applyBorder="1" applyAlignment="1">
      <alignment horizontal="center"/>
    </xf>
    <xf numFmtId="4" fontId="19" fillId="0" borderId="0" xfId="0" applyNumberFormat="1" applyFont="1" applyAlignment="1" applyProtection="1">
      <alignment vertical="top" wrapText="1"/>
      <protection locked="0" hidden="1"/>
    </xf>
    <xf numFmtId="14" fontId="14" fillId="9" borderId="26" xfId="1" applyNumberFormat="1" applyFont="1" applyFill="1" applyBorder="1" applyAlignment="1">
      <alignment horizontal="center"/>
    </xf>
    <xf numFmtId="168" fontId="13" fillId="12" borderId="36" xfId="0" applyNumberFormat="1" applyFont="1" applyFill="1" applyBorder="1" applyAlignment="1">
      <alignment horizontal="center" vertical="center"/>
    </xf>
    <xf numFmtId="164" fontId="5" fillId="2" borderId="2" xfId="1" applyNumberFormat="1" applyFont="1" applyFill="1" applyBorder="1" applyProtection="1">
      <protection locked="0"/>
    </xf>
    <xf numFmtId="164" fontId="5" fillId="2" borderId="2" xfId="1" applyNumberFormat="1" applyFont="1" applyFill="1" applyBorder="1" applyAlignment="1" applyProtection="1">
      <alignment horizontal="left"/>
      <protection locked="0"/>
    </xf>
    <xf numFmtId="4" fontId="5" fillId="2" borderId="8" xfId="1" applyNumberFormat="1" applyFont="1" applyFill="1" applyBorder="1" applyProtection="1">
      <protection hidden="1"/>
    </xf>
    <xf numFmtId="166" fontId="5" fillId="2" borderId="8" xfId="1" applyNumberFormat="1" applyFont="1" applyFill="1" applyBorder="1" applyAlignment="1" applyProtection="1">
      <alignment horizontal="left"/>
      <protection locked="0"/>
    </xf>
    <xf numFmtId="2" fontId="5" fillId="2" borderId="8" xfId="1" applyNumberFormat="1" applyFont="1" applyFill="1" applyBorder="1" applyProtection="1">
      <protection hidden="1"/>
    </xf>
    <xf numFmtId="165" fontId="5" fillId="2" borderId="8" xfId="1" applyNumberFormat="1" applyFont="1" applyFill="1" applyBorder="1" applyAlignment="1" applyProtection="1">
      <alignment horizontal="left"/>
      <protection locked="0"/>
    </xf>
    <xf numFmtId="166" fontId="0" fillId="0" borderId="5" xfId="0" applyNumberFormat="1" applyBorder="1" applyAlignment="1" applyProtection="1">
      <alignment horizontal="left"/>
      <protection locked="0"/>
    </xf>
    <xf numFmtId="165" fontId="5" fillId="2" borderId="5" xfId="1" applyNumberFormat="1" applyFont="1" applyFill="1" applyBorder="1" applyAlignment="1" applyProtection="1">
      <alignment horizontal="left"/>
      <protection locked="0"/>
    </xf>
    <xf numFmtId="166" fontId="0" fillId="0" borderId="6" xfId="0" applyNumberFormat="1" applyBorder="1" applyAlignment="1" applyProtection="1">
      <alignment horizontal="left"/>
      <protection locked="0"/>
    </xf>
    <xf numFmtId="165" fontId="5" fillId="2" borderId="6" xfId="1" applyNumberFormat="1" applyFont="1" applyFill="1" applyBorder="1" applyAlignment="1" applyProtection="1">
      <alignment horizontal="left"/>
      <protection locked="0"/>
    </xf>
    <xf numFmtId="4" fontId="5" fillId="0" borderId="5" xfId="1" applyNumberFormat="1" applyFont="1" applyBorder="1" applyProtection="1">
      <protection hidden="1"/>
    </xf>
    <xf numFmtId="4" fontId="5" fillId="0" borderId="6" xfId="1" applyNumberFormat="1" applyFont="1" applyBorder="1" applyProtection="1">
      <protection hidden="1"/>
    </xf>
    <xf numFmtId="0" fontId="12" fillId="7" borderId="21" xfId="1" applyFont="1" applyFill="1" applyBorder="1" applyAlignment="1">
      <alignment horizontal="center"/>
    </xf>
    <xf numFmtId="0" fontId="0" fillId="0" borderId="2" xfId="0" applyBorder="1" applyAlignment="1" applyProtection="1">
      <alignment horizontal="left"/>
      <protection hidden="1"/>
    </xf>
    <xf numFmtId="0" fontId="1" fillId="0" borderId="4" xfId="0" applyFont="1" applyBorder="1" applyAlignment="1" applyProtection="1">
      <alignment horizontal="center"/>
      <protection hidden="1"/>
    </xf>
    <xf numFmtId="0" fontId="8" fillId="4" borderId="0" xfId="1" applyFont="1" applyFill="1" applyAlignment="1" applyProtection="1">
      <alignment horizontal="left" wrapText="1"/>
      <protection hidden="1"/>
    </xf>
    <xf numFmtId="0" fontId="8" fillId="4" borderId="0" xfId="1" applyFont="1" applyFill="1" applyAlignment="1" applyProtection="1">
      <alignment horizontal="left" vertical="top"/>
      <protection hidden="1"/>
    </xf>
    <xf numFmtId="0" fontId="3" fillId="2" borderId="0" xfId="1" applyFont="1" applyFill="1" applyAlignment="1" applyProtection="1">
      <alignment horizontal="center" vertical="center"/>
      <protection hidden="1"/>
    </xf>
    <xf numFmtId="0" fontId="4" fillId="0" borderId="4" xfId="1" applyFont="1" applyBorder="1" applyAlignment="1" applyProtection="1">
      <alignment horizontal="left" vertical="center" wrapText="1"/>
      <protection hidden="1"/>
    </xf>
    <xf numFmtId="0" fontId="4" fillId="0" borderId="0" xfId="1" applyFont="1" applyAlignment="1" applyProtection="1">
      <alignment horizontal="left" vertical="center" wrapText="1"/>
      <protection hidden="1"/>
    </xf>
    <xf numFmtId="0" fontId="4" fillId="0" borderId="2" xfId="1" applyFont="1" applyBorder="1" applyAlignment="1" applyProtection="1">
      <alignment horizontal="left" vertical="center" wrapText="1"/>
      <protection hidden="1"/>
    </xf>
    <xf numFmtId="0" fontId="9" fillId="0" borderId="11" xfId="0" applyFont="1" applyBorder="1" applyAlignment="1" applyProtection="1">
      <alignment horizontal="left" vertical="center" wrapText="1"/>
      <protection hidden="1"/>
    </xf>
    <xf numFmtId="0" fontId="9" fillId="0" borderId="3" xfId="0" applyFont="1" applyBorder="1" applyAlignment="1" applyProtection="1">
      <alignment horizontal="left" vertical="center" wrapText="1"/>
      <protection hidden="1"/>
    </xf>
    <xf numFmtId="0" fontId="9" fillId="0" borderId="12" xfId="0" applyFont="1" applyBorder="1" applyAlignment="1" applyProtection="1">
      <alignment horizontal="left" vertical="center" wrapText="1"/>
      <protection hidden="1"/>
    </xf>
    <xf numFmtId="0" fontId="9" fillId="0" borderId="10" xfId="0" applyFont="1" applyBorder="1" applyAlignment="1" applyProtection="1">
      <alignment horizontal="left" vertical="center" wrapText="1"/>
      <protection hidden="1"/>
    </xf>
    <xf numFmtId="0" fontId="9" fillId="0" borderId="0" xfId="0" applyFont="1" applyAlignment="1" applyProtection="1">
      <alignment horizontal="left" vertical="center" wrapText="1"/>
      <protection hidden="1"/>
    </xf>
    <xf numFmtId="0" fontId="9" fillId="0" borderId="13" xfId="0" applyFont="1" applyBorder="1" applyAlignment="1" applyProtection="1">
      <alignment horizontal="left" vertical="center" wrapText="1"/>
      <protection hidden="1"/>
    </xf>
    <xf numFmtId="0" fontId="9" fillId="0" borderId="15" xfId="0" applyFont="1" applyBorder="1" applyAlignment="1" applyProtection="1">
      <alignment horizontal="left" vertical="center" wrapText="1"/>
      <protection hidden="1"/>
    </xf>
    <xf numFmtId="0" fontId="9" fillId="0" borderId="16" xfId="0" applyFont="1" applyBorder="1" applyAlignment="1" applyProtection="1">
      <alignment horizontal="left" vertical="center" wrapText="1"/>
      <protection hidden="1"/>
    </xf>
    <xf numFmtId="0" fontId="9" fillId="0" borderId="17" xfId="0" applyFont="1" applyBorder="1" applyAlignment="1" applyProtection="1">
      <alignment horizontal="left" vertical="center" wrapText="1"/>
      <protection hidden="1"/>
    </xf>
    <xf numFmtId="165" fontId="5" fillId="2" borderId="1" xfId="1" applyNumberFormat="1" applyFont="1" applyFill="1" applyBorder="1" applyAlignment="1" applyProtection="1">
      <alignment horizontal="left" vertical="center"/>
      <protection hidden="1"/>
    </xf>
    <xf numFmtId="1" fontId="5" fillId="2" borderId="1" xfId="1" applyNumberFormat="1" applyFont="1" applyFill="1" applyBorder="1" applyAlignment="1" applyProtection="1">
      <alignment horizontal="left" vertical="center"/>
      <protection hidden="1"/>
    </xf>
    <xf numFmtId="0" fontId="7" fillId="6" borderId="14" xfId="1" applyFont="1" applyFill="1" applyBorder="1" applyAlignment="1" applyProtection="1">
      <alignment horizontal="left" vertical="center" wrapText="1"/>
      <protection hidden="1"/>
    </xf>
    <xf numFmtId="0" fontId="5" fillId="2" borderId="1" xfId="1" applyFont="1" applyFill="1" applyBorder="1" applyAlignment="1" applyProtection="1">
      <alignment horizontal="left"/>
      <protection locked="0"/>
    </xf>
    <xf numFmtId="165" fontId="5" fillId="2" borderId="2" xfId="1" applyNumberFormat="1" applyFont="1" applyFill="1" applyBorder="1" applyAlignment="1" applyProtection="1">
      <alignment horizontal="left"/>
      <protection hidden="1"/>
    </xf>
    <xf numFmtId="164" fontId="5" fillId="2" borderId="2" xfId="1" applyNumberFormat="1" applyFont="1" applyFill="1" applyBorder="1" applyAlignment="1" applyProtection="1">
      <alignment horizontal="left"/>
      <protection hidden="1"/>
    </xf>
    <xf numFmtId="0" fontId="9" fillId="0" borderId="11" xfId="0" applyFont="1" applyBorder="1" applyAlignment="1" applyProtection="1">
      <alignment horizontal="left" vertical="top" wrapText="1"/>
      <protection hidden="1"/>
    </xf>
    <xf numFmtId="0" fontId="9" fillId="0" borderId="3" xfId="0" applyFont="1" applyBorder="1" applyAlignment="1" applyProtection="1">
      <alignment horizontal="left" vertical="top" wrapText="1"/>
      <protection hidden="1"/>
    </xf>
    <xf numFmtId="0" fontId="9" fillId="0" borderId="12" xfId="0" applyFont="1" applyBorder="1" applyAlignment="1" applyProtection="1">
      <alignment horizontal="left" vertical="top" wrapText="1"/>
      <protection hidden="1"/>
    </xf>
    <xf numFmtId="0" fontId="9" fillId="0" borderId="10" xfId="0" applyFont="1" applyBorder="1" applyAlignment="1" applyProtection="1">
      <alignment horizontal="left" vertical="top" wrapText="1"/>
      <protection hidden="1"/>
    </xf>
    <xf numFmtId="0" fontId="9" fillId="0" borderId="0" xfId="0" applyFont="1" applyAlignment="1" applyProtection="1">
      <alignment horizontal="left" vertical="top" wrapText="1"/>
      <protection hidden="1"/>
    </xf>
    <xf numFmtId="0" fontId="9" fillId="0" borderId="13" xfId="0" applyFont="1" applyBorder="1" applyAlignment="1" applyProtection="1">
      <alignment horizontal="left" vertical="top" wrapText="1"/>
      <protection hidden="1"/>
    </xf>
    <xf numFmtId="0" fontId="9" fillId="0" borderId="15" xfId="0" applyFont="1" applyBorder="1" applyAlignment="1" applyProtection="1">
      <alignment horizontal="left" vertical="top" wrapText="1"/>
      <protection hidden="1"/>
    </xf>
    <xf numFmtId="0" fontId="9" fillId="0" borderId="16" xfId="0" applyFont="1" applyBorder="1" applyAlignment="1" applyProtection="1">
      <alignment horizontal="left" vertical="top" wrapText="1"/>
      <protection hidden="1"/>
    </xf>
    <xf numFmtId="0" fontId="9" fillId="0" borderId="17" xfId="0" applyFont="1" applyBorder="1" applyAlignment="1" applyProtection="1">
      <alignment horizontal="left" vertical="top" wrapText="1"/>
      <protection hidden="1"/>
    </xf>
    <xf numFmtId="0" fontId="7" fillId="6" borderId="14" xfId="1" applyFont="1" applyFill="1" applyBorder="1" applyAlignment="1" applyProtection="1">
      <alignment horizontal="left" wrapText="1"/>
      <protection hidden="1"/>
    </xf>
  </cellXfs>
  <cellStyles count="2">
    <cellStyle name="Normal" xfId="0" builtinId="0"/>
    <cellStyle name="Normal 2" xfId="1" xr:uid="{00000000-0005-0000-0000-000001000000}"/>
  </cellStyles>
  <dxfs count="372">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strike val="0"/>
        <outline val="0"/>
        <shadow val="0"/>
        <u val="none"/>
        <vertAlign val="baseline"/>
        <sz val="8"/>
        <color theme="1"/>
        <name val="Arial Narrow"/>
        <scheme val="none"/>
      </font>
      <numFmt numFmtId="0" formatCode="General"/>
      <alignment horizontal="general" vertical="top" textRotation="0" wrapText="1" indent="0" justifyLastLine="0" shrinkToFit="0" readingOrder="0"/>
      <protection locked="1" hidden="0"/>
    </dxf>
    <dxf>
      <font>
        <strike val="0"/>
        <outline val="0"/>
        <shadow val="0"/>
        <u val="none"/>
        <vertAlign val="baseline"/>
        <sz val="8"/>
        <color theme="1"/>
        <name val="Arial Narrow"/>
        <scheme val="none"/>
      </font>
      <alignment horizontal="general" vertical="top" textRotation="0" wrapText="1" indent="0" justifyLastLine="0" shrinkToFit="0" readingOrder="0"/>
      <protection locked="0" hidden="0"/>
    </dxf>
    <dxf>
      <font>
        <strike val="0"/>
        <outline val="0"/>
        <shadow val="0"/>
        <u val="none"/>
        <vertAlign val="baseline"/>
        <sz val="8"/>
        <color theme="1"/>
        <name val="Arial Narrow"/>
        <scheme val="none"/>
      </font>
      <alignment horizontal="general" vertical="top" textRotation="0" wrapText="1" indent="0" justifyLastLine="0" shrinkToFit="0" readingOrder="0"/>
      <protection locked="0" hidden="0"/>
    </dxf>
    <dxf>
      <font>
        <strike val="0"/>
        <outline val="0"/>
        <shadow val="0"/>
        <u val="none"/>
        <vertAlign val="baseline"/>
        <sz val="8"/>
        <color theme="1"/>
        <name val="Arial Narrow"/>
        <scheme val="none"/>
      </font>
      <alignment horizontal="general" vertical="top" textRotation="0" wrapText="1" indent="0" justifyLastLine="0" shrinkToFit="0" readingOrder="0"/>
      <protection locked="0" hidden="0"/>
    </dxf>
    <dxf>
      <font>
        <strike val="0"/>
        <outline val="0"/>
        <shadow val="0"/>
        <u val="none"/>
        <vertAlign val="baseline"/>
        <sz val="8"/>
        <color theme="1"/>
        <name val="Arial Narrow"/>
        <scheme val="none"/>
      </font>
      <fill>
        <patternFill patternType="solid">
          <fgColor indexed="64"/>
          <bgColor rgb="FFFFFFCC"/>
        </patternFill>
      </fill>
      <alignment horizontal="general" vertical="top" textRotation="0" wrapText="1" indent="0" justifyLastLine="0" shrinkToFit="0" readingOrder="0"/>
      <protection locked="0" hidden="0"/>
    </dxf>
    <dxf>
      <font>
        <strike val="0"/>
        <outline val="0"/>
        <shadow val="0"/>
        <u val="none"/>
        <vertAlign val="baseline"/>
        <sz val="8"/>
        <color theme="1"/>
        <name val="Arial Narrow"/>
        <scheme val="none"/>
      </font>
      <alignment horizontal="general" vertical="top" textRotation="0" wrapText="1" indent="0" justifyLastLine="0" shrinkToFit="0" readingOrder="0"/>
      <protection locked="0" hidden="0"/>
    </dxf>
    <dxf>
      <font>
        <strike val="0"/>
        <outline val="0"/>
        <shadow val="0"/>
        <u val="none"/>
        <vertAlign val="baseline"/>
        <sz val="8"/>
        <color theme="1"/>
        <name val="Arial Narrow"/>
        <scheme val="none"/>
      </font>
      <alignment horizontal="general" vertical="top" textRotation="0" wrapText="1" indent="0" justifyLastLine="0" shrinkToFit="0" readingOrder="0"/>
      <protection locked="0" hidden="0"/>
    </dxf>
    <dxf>
      <font>
        <strike val="0"/>
        <outline val="0"/>
        <shadow val="0"/>
        <u val="none"/>
        <vertAlign val="baseline"/>
        <sz val="8"/>
        <color theme="1"/>
        <name val="Arial Narrow"/>
        <scheme val="none"/>
      </font>
      <fill>
        <patternFill patternType="solid">
          <fgColor indexed="64"/>
          <bgColor theme="9" tint="0.79998168889431442"/>
        </patternFill>
      </fill>
      <alignment horizontal="general" vertical="top" textRotation="0" wrapText="1" indent="0" justifyLastLine="0" shrinkToFit="0" readingOrder="0"/>
      <protection locked="0" hidden="0"/>
    </dxf>
    <dxf>
      <font>
        <strike val="0"/>
        <outline val="0"/>
        <shadow val="0"/>
        <u val="none"/>
        <vertAlign val="baseline"/>
        <sz val="8"/>
        <color theme="1"/>
        <name val="Arial Narrow"/>
        <scheme val="none"/>
      </font>
      <alignment horizontal="general" vertical="top" textRotation="0" wrapText="1" indent="0" justifyLastLine="0" shrinkToFit="0" readingOrder="0"/>
      <protection locked="0" hidden="0"/>
    </dxf>
    <dxf>
      <font>
        <strike val="0"/>
        <outline val="0"/>
        <shadow val="0"/>
        <u val="none"/>
        <vertAlign val="baseline"/>
        <sz val="12"/>
        <color theme="1"/>
        <name val="Arial Narrow"/>
        <scheme val="none"/>
      </font>
      <numFmt numFmtId="4" formatCode="#,##0.00"/>
      <alignment horizontal="general" vertical="top" textRotation="0" wrapText="1" indent="0" justifyLastLine="0" shrinkToFit="0" readingOrder="0"/>
      <protection locked="0" hidden="0"/>
    </dxf>
    <dxf>
      <font>
        <b/>
        <i val="0"/>
        <strike val="0"/>
        <condense val="0"/>
        <extend val="0"/>
        <outline val="0"/>
        <shadow val="0"/>
        <u val="none"/>
        <vertAlign val="baseline"/>
        <sz val="12"/>
        <color theme="1"/>
        <name val="Arial Narrow"/>
        <scheme val="none"/>
      </font>
      <alignment horizontal="general" vertical="top" textRotation="0" wrapText="1" indent="0" justifyLastLine="0" shrinkToFit="0" readingOrder="0"/>
      <protection locked="1" hidden="0"/>
    </dxf>
    <dxf>
      <font>
        <strike val="0"/>
        <outline val="0"/>
        <shadow val="0"/>
        <u val="none"/>
        <vertAlign val="baseline"/>
        <sz val="8"/>
        <color theme="1"/>
        <name val="Arial Narrow"/>
        <scheme val="none"/>
      </font>
      <alignment horizontal="general" vertical="top" textRotation="0" wrapText="1" indent="0" justifyLastLine="0" shrinkToFit="0" readingOrder="0"/>
    </dxf>
    <dxf>
      <font>
        <b/>
        <i val="0"/>
        <strike val="0"/>
        <condense val="0"/>
        <extend val="0"/>
        <outline val="0"/>
        <shadow val="0"/>
        <u val="none"/>
        <vertAlign val="baseline"/>
        <sz val="8"/>
        <color theme="1"/>
        <name val="Arial Narrow"/>
        <scheme val="none"/>
      </font>
      <alignment horizontal="center" vertical="top" textRotation="0" wrapText="1" indent="0" justifyLastLine="0" shrinkToFit="0" readingOrder="0"/>
      <protection locked="1" hidden="0"/>
    </dxf>
  </dxfs>
  <tableStyles count="0" defaultTableStyle="TableStyleMedium2" defaultPivotStyle="PivotStyleLight16"/>
  <colors>
    <mruColors>
      <color rgb="FF00FF99"/>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J:\HRM\DataAnalyst\Amy\Time%20Report%20Templates\Time%20Reports%20FY2026\2024-2025%20Overtime%20TimeReport-IntermittentandStudentWorkers%2024-25%20Reference.xlsx" TargetMode="External"/><Relationship Id="rId1" Type="http://schemas.openxmlformats.org/officeDocument/2006/relationships/externalLinkPath" Target="/HRM/DataAnalyst/Amy/Time%20Report%20Templates/Time%20Reports%20FY2026/2024-2025%20Overtime%20TimeReport-IntermittentandStudentWorkers%2024-25%20Referen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ayroll Schedule"/>
      <sheetName val="Previous June Split WK HRS"/>
      <sheetName val="June 16, 2024 - June 29, 2024"/>
      <sheetName val="June 30, 2024 - July 13, 2024"/>
      <sheetName val="July 14, 2024 - July 27, 2024"/>
      <sheetName val="July 28, 2024 - Aug 10, 2024"/>
      <sheetName val="Aug 11, 2024 - Aug 24, 2024"/>
      <sheetName val="Aug 25, 2024 - Sept. 7, 2024"/>
      <sheetName val="Sept 8, 2024 - Sept 21, 2024"/>
      <sheetName val="Sept 22, 2024 - Oct 5, 2024"/>
      <sheetName val="Oct 6, 2024 - Oct 19, 2024"/>
      <sheetName val="Oct 20, 2024 - Nov 2, 2024"/>
      <sheetName val="Nov 3, 2024 - Nov 16, 2024"/>
      <sheetName val="Nov 17, 2024 - Nov 30, 2024"/>
      <sheetName val="Dec 1, 2024 - Dec 21, 2024"/>
      <sheetName val="Dec 22, 2024 - Jan 11 2025"/>
      <sheetName val="Jan 12, 2025 - Jan 25, 2025"/>
      <sheetName val="Jan 26, 2025 - Feb 8, 2025"/>
      <sheetName val="Feb 9, 2025 - Feb 22, 2025"/>
      <sheetName val="Feb 23, 2025 - March 8, 2025"/>
      <sheetName val="March 9, 2025 - March 22, 2025"/>
      <sheetName val="March 23, 2025 - April 5, 2025"/>
      <sheetName val="April 6, 2025 - April 26, 2025"/>
      <sheetName val="April 27, 2025 - May 10, 2025"/>
      <sheetName val="May 11, 2025 - May 24, 2025"/>
      <sheetName val="May 25, 2025 - June 14, 2025"/>
    </sheetNames>
    <sheetDataSet>
      <sheetData sheetId="0"/>
      <sheetData sheetId="1">
        <row r="9">
          <cell r="B9">
            <v>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K9" totalsRowShown="0" headerRowDxfId="371" dataDxfId="370">
  <autoFilter ref="A1:K9" xr:uid="{00000000-0009-0000-0100-000001000000}"/>
  <tableColumns count="11">
    <tableColumn id="1" xr3:uid="{00000000-0010-0000-0000-000001000000}" name="Day of The Week" dataDxfId="369"/>
    <tableColumn id="2" xr3:uid="{00000000-0010-0000-0000-000002000000}" name="Actual Hours Worked" dataDxfId="368"/>
    <tableColumn id="3" xr3:uid="{00000000-0010-0000-0000-000003000000}" name="Compensatory Time Used" dataDxfId="367"/>
    <tableColumn id="4" xr3:uid="{00000000-0010-0000-0000-000004000000}" name="Holiday" dataDxfId="366"/>
    <tableColumn id="5" xr3:uid="{00000000-0010-0000-0000-000005000000}" name="Medical Leave" dataDxfId="365"/>
    <tableColumn id="6" xr3:uid="{00000000-0010-0000-0000-000006000000}" name="Personal Leave" dataDxfId="364"/>
    <tableColumn id="7" xr3:uid="{00000000-0010-0000-0000-000007000000}" name="Administrative Closing/Leave" dataDxfId="363"/>
    <tableColumn id="8" xr3:uid="{00000000-0010-0000-0000-000008000000}" name="Jury Duty" dataDxfId="362"/>
    <tableColumn id="9" xr3:uid="{00000000-0010-0000-0000-000009000000}" name="Military Leave" dataDxfId="361"/>
    <tableColumn id="10" xr3:uid="{00000000-0010-0000-0000-00000A000000}" name="Leave Without Pay" dataDxfId="360"/>
    <tableColumn id="11" xr3:uid="{00000000-0010-0000-0000-00000B000000}" name="Totals" dataDxfId="359">
      <calculatedColumnFormula>SUM(Table1[[#This Row],[Actual Hours Worked]:[Leave Without Pay]])</calculatedColumnFormula>
    </tableColumn>
  </tableColumns>
  <tableStyleInfo name="TableStyleLight1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L43"/>
  <sheetViews>
    <sheetView zoomScaleNormal="100" zoomScalePageLayoutView="115" workbookViewId="0">
      <pane ySplit="3" topLeftCell="A4" activePane="bottomLeft" state="frozen"/>
      <selection activeCell="B14" sqref="B14"/>
      <selection pane="bottomLeft" activeCell="B14" sqref="B14"/>
    </sheetView>
  </sheetViews>
  <sheetFormatPr defaultColWidth="9.1640625" defaultRowHeight="12" x14ac:dyDescent="0.2"/>
  <cols>
    <col min="1" max="1" width="24.1640625" style="41" bestFit="1" customWidth="1"/>
    <col min="2" max="2" width="4.33203125" style="41" bestFit="1" customWidth="1"/>
    <col min="3" max="3" width="11.83203125" style="75" bestFit="1" customWidth="1"/>
    <col min="4" max="4" width="21.1640625" style="73" bestFit="1" customWidth="1"/>
    <col min="5" max="5" width="17.6640625" style="73" bestFit="1" customWidth="1"/>
    <col min="6" max="6" width="6.83203125" style="73" customWidth="1"/>
    <col min="7" max="7" width="10.1640625" style="73" bestFit="1" customWidth="1"/>
    <col min="8" max="8" width="28.1640625" style="75" bestFit="1" customWidth="1"/>
    <col min="9" max="9" width="28" style="75" bestFit="1" customWidth="1"/>
    <col min="10" max="10" width="0.83203125" style="75" customWidth="1"/>
    <col min="11" max="11" width="30.1640625" style="75" customWidth="1"/>
    <col min="12" max="12" width="28.1640625" style="75" bestFit="1" customWidth="1"/>
    <col min="13" max="16384" width="9.1640625" style="41"/>
  </cols>
  <sheetData>
    <row r="1" spans="1:12" ht="13.5" thickTop="1" thickBot="1" x14ac:dyDescent="0.25">
      <c r="A1" s="38" t="s">
        <v>33</v>
      </c>
      <c r="B1" s="38" t="s">
        <v>34</v>
      </c>
      <c r="C1" s="38" t="s">
        <v>35</v>
      </c>
      <c r="D1" s="39" t="s">
        <v>36</v>
      </c>
      <c r="E1" s="38" t="s">
        <v>37</v>
      </c>
      <c r="F1" s="38" t="s">
        <v>38</v>
      </c>
      <c r="G1" s="105" t="s">
        <v>39</v>
      </c>
      <c r="H1" s="38" t="s">
        <v>40</v>
      </c>
      <c r="I1" s="38"/>
      <c r="J1" s="40"/>
      <c r="K1" s="167" t="s">
        <v>41</v>
      </c>
      <c r="L1" s="167"/>
    </row>
    <row r="2" spans="1:12" x14ac:dyDescent="0.2">
      <c r="A2" s="42"/>
      <c r="B2" s="43" t="s">
        <v>42</v>
      </c>
      <c r="C2" s="44" t="s">
        <v>43</v>
      </c>
      <c r="D2" s="45" t="s">
        <v>44</v>
      </c>
      <c r="E2" s="46" t="s">
        <v>45</v>
      </c>
      <c r="F2" s="46" t="s">
        <v>46</v>
      </c>
      <c r="G2" s="106" t="s">
        <v>47</v>
      </c>
      <c r="H2" s="46" t="s">
        <v>47</v>
      </c>
      <c r="I2" s="46" t="s">
        <v>48</v>
      </c>
      <c r="J2" s="47"/>
      <c r="K2" s="43" t="s">
        <v>49</v>
      </c>
      <c r="L2" s="48" t="s">
        <v>50</v>
      </c>
    </row>
    <row r="3" spans="1:12" ht="16.149999999999999" customHeight="1" thickBot="1" x14ac:dyDescent="0.25">
      <c r="A3" s="49"/>
      <c r="B3" s="49"/>
      <c r="C3" s="108"/>
      <c r="D3" s="51" t="s">
        <v>51</v>
      </c>
      <c r="E3" s="50" t="s">
        <v>52</v>
      </c>
      <c r="F3" s="50"/>
      <c r="G3" s="107"/>
      <c r="H3" s="50"/>
      <c r="I3" s="50"/>
      <c r="J3" s="109"/>
      <c r="K3" s="110"/>
      <c r="L3" s="111"/>
    </row>
    <row r="4" spans="1:12" ht="12.75" thickTop="1" x14ac:dyDescent="0.2">
      <c r="A4" s="52"/>
      <c r="B4" s="52"/>
      <c r="C4" s="60"/>
      <c r="D4" s="53"/>
      <c r="E4" s="53"/>
      <c r="F4" s="47"/>
      <c r="G4" s="54"/>
      <c r="H4" s="55"/>
      <c r="I4" s="56"/>
      <c r="J4" s="57"/>
      <c r="K4" s="58"/>
      <c r="L4" s="59"/>
    </row>
    <row r="5" spans="1:12" x14ac:dyDescent="0.2">
      <c r="A5" s="87" t="s">
        <v>90</v>
      </c>
      <c r="B5" s="88">
        <v>13</v>
      </c>
      <c r="C5" s="147" t="s">
        <v>53</v>
      </c>
      <c r="D5" s="143">
        <v>45825</v>
      </c>
      <c r="E5" s="89" t="s">
        <v>109</v>
      </c>
      <c r="F5" s="90">
        <v>2</v>
      </c>
      <c r="G5" s="154">
        <v>45841</v>
      </c>
      <c r="H5" s="112">
        <v>45845</v>
      </c>
      <c r="I5" s="113">
        <v>45853</v>
      </c>
      <c r="J5" s="60"/>
      <c r="K5" s="61">
        <v>45823</v>
      </c>
      <c r="L5" s="62">
        <v>45836</v>
      </c>
    </row>
    <row r="6" spans="1:12" ht="12.75" thickBot="1" x14ac:dyDescent="0.25">
      <c r="A6" s="91" t="s">
        <v>91</v>
      </c>
      <c r="B6" s="92">
        <v>14</v>
      </c>
      <c r="C6" s="148" t="s">
        <v>54</v>
      </c>
      <c r="D6" s="144">
        <v>45839</v>
      </c>
      <c r="E6" s="93" t="s">
        <v>110</v>
      </c>
      <c r="F6" s="93">
        <v>2</v>
      </c>
      <c r="G6" s="145">
        <v>45860</v>
      </c>
      <c r="H6" s="114">
        <v>45861</v>
      </c>
      <c r="I6" s="114">
        <v>45869</v>
      </c>
      <c r="J6" s="60"/>
      <c r="K6" s="63">
        <v>45837</v>
      </c>
      <c r="L6" s="62">
        <v>45850</v>
      </c>
    </row>
    <row r="7" spans="1:12" ht="12.75" thickTop="1" x14ac:dyDescent="0.2">
      <c r="A7" s="58"/>
      <c r="B7" s="58"/>
      <c r="C7" s="58"/>
      <c r="D7" s="153"/>
      <c r="E7" s="151"/>
      <c r="F7" s="58"/>
      <c r="G7" s="58"/>
      <c r="H7" s="58"/>
      <c r="I7" s="58"/>
      <c r="J7" s="60"/>
      <c r="K7" s="65"/>
      <c r="L7" s="66"/>
    </row>
    <row r="8" spans="1:12" x14ac:dyDescent="0.2">
      <c r="A8" s="94" t="s">
        <v>92</v>
      </c>
      <c r="B8" s="95">
        <f>B6+1</f>
        <v>15</v>
      </c>
      <c r="C8" s="148" t="s">
        <v>55</v>
      </c>
      <c r="D8" s="144">
        <v>45859</v>
      </c>
      <c r="E8" s="93" t="s">
        <v>111</v>
      </c>
      <c r="F8" s="93">
        <v>2</v>
      </c>
      <c r="G8" s="145">
        <v>45875</v>
      </c>
      <c r="H8" s="114">
        <v>45876</v>
      </c>
      <c r="I8" s="114">
        <v>45884</v>
      </c>
      <c r="J8" s="67"/>
      <c r="K8" s="62">
        <v>45851</v>
      </c>
      <c r="L8" s="62">
        <v>45864</v>
      </c>
    </row>
    <row r="9" spans="1:12" ht="12.75" thickBot="1" x14ac:dyDescent="0.25">
      <c r="A9" s="96"/>
      <c r="B9" s="95">
        <f>B8+1</f>
        <v>16</v>
      </c>
      <c r="C9" s="148" t="s">
        <v>56</v>
      </c>
      <c r="D9" s="144">
        <v>45873</v>
      </c>
      <c r="E9" s="93" t="s">
        <v>112</v>
      </c>
      <c r="F9" s="93">
        <v>2</v>
      </c>
      <c r="G9" s="145">
        <v>45889</v>
      </c>
      <c r="H9" s="114">
        <v>45890</v>
      </c>
      <c r="I9" s="114">
        <v>45898</v>
      </c>
      <c r="J9" s="67"/>
      <c r="K9" s="62">
        <v>45865</v>
      </c>
      <c r="L9" s="62">
        <v>45878</v>
      </c>
    </row>
    <row r="10" spans="1:12" ht="12.75" thickTop="1" x14ac:dyDescent="0.2">
      <c r="A10" s="58"/>
      <c r="B10" s="58"/>
      <c r="C10" s="58"/>
      <c r="D10" s="151"/>
      <c r="E10" s="151"/>
      <c r="F10" s="58"/>
      <c r="G10" s="58"/>
      <c r="H10" s="58"/>
      <c r="I10" s="58"/>
      <c r="J10" s="67"/>
      <c r="K10" s="66"/>
      <c r="L10" s="66"/>
    </row>
    <row r="11" spans="1:12" x14ac:dyDescent="0.2">
      <c r="A11" s="94" t="s">
        <v>93</v>
      </c>
      <c r="B11" s="95">
        <f>B9+1</f>
        <v>17</v>
      </c>
      <c r="C11" s="148" t="s">
        <v>57</v>
      </c>
      <c r="D11" s="144">
        <v>45888</v>
      </c>
      <c r="E11" s="97" t="s">
        <v>113</v>
      </c>
      <c r="F11" s="93">
        <v>2</v>
      </c>
      <c r="G11" s="145">
        <v>45904</v>
      </c>
      <c r="H11" s="114">
        <v>45905</v>
      </c>
      <c r="I11" s="114">
        <v>45915</v>
      </c>
      <c r="J11" s="67"/>
      <c r="K11" s="62">
        <v>45879</v>
      </c>
      <c r="L11" s="62">
        <v>45892</v>
      </c>
    </row>
    <row r="12" spans="1:12" ht="12.75" thickBot="1" x14ac:dyDescent="0.25">
      <c r="A12" s="91" t="s">
        <v>94</v>
      </c>
      <c r="B12" s="95">
        <f>B11+1</f>
        <v>18</v>
      </c>
      <c r="C12" s="148" t="s">
        <v>58</v>
      </c>
      <c r="D12" s="144">
        <v>45903</v>
      </c>
      <c r="E12" s="98" t="s">
        <v>114</v>
      </c>
      <c r="F12" s="93">
        <v>2</v>
      </c>
      <c r="G12" s="145">
        <v>45919</v>
      </c>
      <c r="H12" s="114">
        <v>45922</v>
      </c>
      <c r="I12" s="114">
        <v>45930</v>
      </c>
      <c r="J12" s="67"/>
      <c r="K12" s="62">
        <v>45893</v>
      </c>
      <c r="L12" s="62">
        <v>45906</v>
      </c>
    </row>
    <row r="13" spans="1:12" ht="12.75" thickTop="1" x14ac:dyDescent="0.2">
      <c r="A13" s="58"/>
      <c r="B13" s="58"/>
      <c r="C13" s="58"/>
      <c r="D13" s="151"/>
      <c r="E13" s="151"/>
      <c r="F13" s="58"/>
      <c r="G13" s="58"/>
      <c r="H13" s="58"/>
      <c r="I13" s="58"/>
      <c r="J13" s="67"/>
      <c r="K13" s="66"/>
      <c r="L13" s="66"/>
    </row>
    <row r="14" spans="1:12" x14ac:dyDescent="0.2">
      <c r="A14" s="99" t="s">
        <v>95</v>
      </c>
      <c r="B14" s="95">
        <f>B12+1</f>
        <v>19</v>
      </c>
      <c r="C14" s="149" t="s">
        <v>59</v>
      </c>
      <c r="D14" s="144">
        <v>45918</v>
      </c>
      <c r="E14" s="101" t="s">
        <v>115</v>
      </c>
      <c r="F14" s="101">
        <v>2</v>
      </c>
      <c r="G14" s="145">
        <v>45936</v>
      </c>
      <c r="H14" s="115">
        <v>45937</v>
      </c>
      <c r="I14" s="115">
        <v>45945</v>
      </c>
      <c r="J14" s="67"/>
      <c r="K14" s="62">
        <v>45907</v>
      </c>
      <c r="L14" s="62">
        <v>45920</v>
      </c>
    </row>
    <row r="15" spans="1:12" ht="12.75" thickBot="1" x14ac:dyDescent="0.25">
      <c r="A15" s="102"/>
      <c r="B15" s="95">
        <f>B14+1</f>
        <v>20</v>
      </c>
      <c r="C15" s="149" t="s">
        <v>60</v>
      </c>
      <c r="D15" s="144">
        <v>45936</v>
      </c>
      <c r="E15" s="101" t="s">
        <v>116</v>
      </c>
      <c r="F15" s="101">
        <v>2</v>
      </c>
      <c r="G15" s="145">
        <v>45952</v>
      </c>
      <c r="H15" s="115">
        <v>45953</v>
      </c>
      <c r="I15" s="115">
        <v>45961</v>
      </c>
      <c r="J15" s="67"/>
      <c r="K15" s="62">
        <v>45921</v>
      </c>
      <c r="L15" s="62">
        <v>45934</v>
      </c>
    </row>
    <row r="16" spans="1:12" ht="12.75" thickTop="1" x14ac:dyDescent="0.2">
      <c r="A16" s="58"/>
      <c r="B16" s="58"/>
      <c r="C16" s="58"/>
      <c r="D16" s="151"/>
      <c r="E16" s="151"/>
      <c r="F16" s="58"/>
      <c r="G16" s="58"/>
      <c r="H16" s="58"/>
      <c r="I16" s="58"/>
      <c r="J16" s="67"/>
      <c r="K16" s="66"/>
      <c r="L16" s="66"/>
    </row>
    <row r="17" spans="1:12" x14ac:dyDescent="0.2">
      <c r="A17" s="99" t="s">
        <v>96</v>
      </c>
      <c r="B17" s="95">
        <f>B15+1</f>
        <v>21</v>
      </c>
      <c r="C17" s="149" t="s">
        <v>61</v>
      </c>
      <c r="D17" s="144">
        <v>45947</v>
      </c>
      <c r="E17" s="101" t="s">
        <v>117</v>
      </c>
      <c r="F17" s="101">
        <v>2</v>
      </c>
      <c r="G17" s="145">
        <v>45965</v>
      </c>
      <c r="H17" s="115">
        <v>45966</v>
      </c>
      <c r="I17" s="115">
        <v>45975</v>
      </c>
      <c r="J17" s="67"/>
      <c r="K17" s="62">
        <v>45935</v>
      </c>
      <c r="L17" s="62">
        <v>45948</v>
      </c>
    </row>
    <row r="18" spans="1:12" ht="12.75" thickBot="1" x14ac:dyDescent="0.25">
      <c r="A18" s="103" t="s">
        <v>97</v>
      </c>
      <c r="B18" s="95">
        <f>B17+1</f>
        <v>22</v>
      </c>
      <c r="C18" s="149" t="s">
        <v>62</v>
      </c>
      <c r="D18" s="144">
        <v>45960</v>
      </c>
      <c r="E18" s="101" t="s">
        <v>118</v>
      </c>
      <c r="F18" s="101">
        <v>2</v>
      </c>
      <c r="G18" s="145">
        <v>45978</v>
      </c>
      <c r="H18" s="115">
        <v>45979</v>
      </c>
      <c r="I18" s="115">
        <v>45987</v>
      </c>
      <c r="J18" s="67"/>
      <c r="K18" s="62">
        <v>45949</v>
      </c>
      <c r="L18" s="62">
        <v>45962</v>
      </c>
    </row>
    <row r="19" spans="1:12" ht="12.75" thickTop="1" x14ac:dyDescent="0.2">
      <c r="A19" s="58"/>
      <c r="B19" s="58"/>
      <c r="C19" s="58"/>
      <c r="D19" s="151"/>
      <c r="E19" s="151"/>
      <c r="F19" s="58"/>
      <c r="G19" s="58"/>
      <c r="H19" s="58"/>
      <c r="I19" s="58"/>
      <c r="J19" s="67"/>
      <c r="K19" s="66"/>
      <c r="L19" s="66"/>
    </row>
    <row r="20" spans="1:12" x14ac:dyDescent="0.2">
      <c r="A20" s="99" t="s">
        <v>98</v>
      </c>
      <c r="B20" s="95">
        <f>B18+1</f>
        <v>23</v>
      </c>
      <c r="C20" s="149" t="s">
        <v>63</v>
      </c>
      <c r="D20" s="144">
        <v>45978</v>
      </c>
      <c r="E20" s="104" t="s">
        <v>119</v>
      </c>
      <c r="F20" s="101">
        <v>2</v>
      </c>
      <c r="G20" s="145">
        <v>45994</v>
      </c>
      <c r="H20" s="115">
        <v>45995</v>
      </c>
      <c r="I20" s="115">
        <v>46006</v>
      </c>
      <c r="J20" s="67"/>
      <c r="K20" s="62">
        <v>45963</v>
      </c>
      <c r="L20" s="62">
        <v>45976</v>
      </c>
    </row>
    <row r="21" spans="1:12" ht="12.75" thickBot="1" x14ac:dyDescent="0.25">
      <c r="A21" s="103" t="s">
        <v>99</v>
      </c>
      <c r="B21" s="95">
        <f>B20+1</f>
        <v>24</v>
      </c>
      <c r="C21" s="149" t="s">
        <v>64</v>
      </c>
      <c r="D21" s="146">
        <v>45982</v>
      </c>
      <c r="E21" s="101" t="s">
        <v>120</v>
      </c>
      <c r="F21" s="101">
        <v>2</v>
      </c>
      <c r="G21" s="145">
        <v>46000</v>
      </c>
      <c r="H21" s="115">
        <v>46001</v>
      </c>
      <c r="I21" s="115">
        <v>46009</v>
      </c>
      <c r="J21" s="67"/>
      <c r="K21" s="62">
        <v>45977</v>
      </c>
      <c r="L21" s="62">
        <v>45990</v>
      </c>
    </row>
    <row r="22" spans="1:12" ht="12.75" thickTop="1" x14ac:dyDescent="0.2">
      <c r="A22" s="58"/>
      <c r="B22" s="58"/>
      <c r="C22" s="58"/>
      <c r="D22" s="151" t="s">
        <v>77</v>
      </c>
      <c r="E22" s="151"/>
      <c r="F22" s="58"/>
      <c r="G22" s="58"/>
      <c r="H22" s="58"/>
      <c r="I22" s="58"/>
      <c r="J22" s="67"/>
      <c r="K22" s="66"/>
      <c r="L22" s="66"/>
    </row>
    <row r="23" spans="1:12" x14ac:dyDescent="0.2">
      <c r="A23" s="99" t="s">
        <v>100</v>
      </c>
      <c r="B23" s="100">
        <v>1</v>
      </c>
      <c r="C23" s="149" t="s">
        <v>65</v>
      </c>
      <c r="D23" s="144">
        <v>46010</v>
      </c>
      <c r="E23" s="101" t="s">
        <v>121</v>
      </c>
      <c r="F23" s="101">
        <v>3</v>
      </c>
      <c r="G23" s="145">
        <v>46028</v>
      </c>
      <c r="H23" s="115">
        <v>46029</v>
      </c>
      <c r="I23" s="115">
        <v>46037</v>
      </c>
      <c r="J23" s="67"/>
      <c r="K23" s="62">
        <v>45991</v>
      </c>
      <c r="L23" s="62">
        <v>46011</v>
      </c>
    </row>
    <row r="24" spans="1:12" ht="12.75" thickBot="1" x14ac:dyDescent="0.25">
      <c r="A24" s="103" t="s">
        <v>101</v>
      </c>
      <c r="B24" s="100">
        <f>B23+1</f>
        <v>2</v>
      </c>
      <c r="C24" s="149" t="s">
        <v>66</v>
      </c>
      <c r="D24" s="144">
        <v>46027</v>
      </c>
      <c r="E24" s="101" t="s">
        <v>122</v>
      </c>
      <c r="F24" s="101">
        <v>3</v>
      </c>
      <c r="G24" s="145">
        <v>46043</v>
      </c>
      <c r="H24" s="115">
        <v>46044</v>
      </c>
      <c r="I24" s="115">
        <v>46052</v>
      </c>
      <c r="J24" s="67"/>
      <c r="K24" s="62">
        <v>46012</v>
      </c>
      <c r="L24" s="62">
        <v>45667</v>
      </c>
    </row>
    <row r="25" spans="1:12" ht="12.75" thickTop="1" x14ac:dyDescent="0.2">
      <c r="A25" s="58"/>
      <c r="B25" s="58"/>
      <c r="C25" s="58"/>
      <c r="D25" s="151"/>
      <c r="E25" s="151"/>
      <c r="F25" s="58"/>
      <c r="G25" s="58"/>
      <c r="H25" s="58"/>
      <c r="I25" s="58" t="s">
        <v>89</v>
      </c>
      <c r="J25" s="67"/>
      <c r="K25" s="66"/>
      <c r="L25" s="66"/>
    </row>
    <row r="26" spans="1:12" x14ac:dyDescent="0.2">
      <c r="A26" s="99" t="s">
        <v>102</v>
      </c>
      <c r="B26" s="95">
        <f>B24+1</f>
        <v>3</v>
      </c>
      <c r="C26" s="149" t="s">
        <v>67</v>
      </c>
      <c r="D26" s="144">
        <v>46038</v>
      </c>
      <c r="E26" s="101" t="s">
        <v>123</v>
      </c>
      <c r="F26" s="101">
        <v>2</v>
      </c>
      <c r="G26" s="145">
        <v>46057</v>
      </c>
      <c r="H26" s="115">
        <v>46058</v>
      </c>
      <c r="I26" s="115">
        <v>46066</v>
      </c>
      <c r="J26" s="67"/>
      <c r="K26" s="62">
        <v>46033</v>
      </c>
      <c r="L26" s="62">
        <v>46046</v>
      </c>
    </row>
    <row r="27" spans="1:12" ht="12.75" thickBot="1" x14ac:dyDescent="0.25">
      <c r="A27" s="102"/>
      <c r="B27" s="95">
        <f>B26+1</f>
        <v>4</v>
      </c>
      <c r="C27" s="149" t="s">
        <v>68</v>
      </c>
      <c r="D27" s="144">
        <v>46055</v>
      </c>
      <c r="E27" s="101" t="s">
        <v>124</v>
      </c>
      <c r="F27" s="101">
        <v>2</v>
      </c>
      <c r="G27" s="145">
        <v>46071</v>
      </c>
      <c r="H27" s="115">
        <v>46072</v>
      </c>
      <c r="I27" s="115">
        <v>46080</v>
      </c>
      <c r="J27" s="67"/>
      <c r="K27" s="62">
        <v>46047</v>
      </c>
      <c r="L27" s="62">
        <v>46060</v>
      </c>
    </row>
    <row r="28" spans="1:12" ht="12.75" thickTop="1" x14ac:dyDescent="0.2">
      <c r="A28" s="58"/>
      <c r="B28" s="58"/>
      <c r="C28" s="58"/>
      <c r="D28" s="151"/>
      <c r="E28" s="151"/>
      <c r="F28" s="58"/>
      <c r="G28" s="58"/>
      <c r="H28" s="58"/>
      <c r="I28" s="58"/>
      <c r="J28" s="67"/>
      <c r="K28" s="66"/>
      <c r="L28" s="66"/>
    </row>
    <row r="29" spans="1:12" x14ac:dyDescent="0.2">
      <c r="A29" s="94" t="s">
        <v>103</v>
      </c>
      <c r="B29" s="95">
        <f>B27+1</f>
        <v>5</v>
      </c>
      <c r="C29" s="148" t="s">
        <v>69</v>
      </c>
      <c r="D29" s="144">
        <v>46069</v>
      </c>
      <c r="E29" s="93" t="s">
        <v>125</v>
      </c>
      <c r="F29" s="93">
        <v>2</v>
      </c>
      <c r="G29" s="145">
        <v>46085</v>
      </c>
      <c r="H29" s="114">
        <v>46086</v>
      </c>
      <c r="I29" s="114">
        <v>46094</v>
      </c>
      <c r="J29" s="67"/>
      <c r="K29" s="62">
        <v>46061</v>
      </c>
      <c r="L29" s="62">
        <v>46074</v>
      </c>
    </row>
    <row r="30" spans="1:12" ht="12.75" thickBot="1" x14ac:dyDescent="0.25">
      <c r="B30" s="95">
        <f>B29+1</f>
        <v>6</v>
      </c>
      <c r="C30" s="148" t="s">
        <v>70</v>
      </c>
      <c r="D30" s="144">
        <v>46085</v>
      </c>
      <c r="E30" s="93" t="s">
        <v>126</v>
      </c>
      <c r="F30" s="93">
        <v>2</v>
      </c>
      <c r="G30" s="145">
        <v>46101</v>
      </c>
      <c r="H30" s="114">
        <v>46104</v>
      </c>
      <c r="I30" s="114">
        <v>46112</v>
      </c>
      <c r="J30" s="67"/>
      <c r="K30" s="62">
        <v>46075</v>
      </c>
      <c r="L30" s="62">
        <v>46088</v>
      </c>
    </row>
    <row r="31" spans="1:12" ht="12.75" thickTop="1" x14ac:dyDescent="0.2">
      <c r="A31" s="58"/>
      <c r="B31" s="58"/>
      <c r="C31" s="58"/>
      <c r="D31" s="151"/>
      <c r="E31" s="151"/>
      <c r="F31" s="58"/>
      <c r="G31" s="58"/>
      <c r="H31" s="58"/>
      <c r="I31" s="58"/>
      <c r="J31" s="67"/>
      <c r="K31" s="66"/>
      <c r="L31" s="66"/>
    </row>
    <row r="32" spans="1:12" x14ac:dyDescent="0.2">
      <c r="A32" s="94" t="s">
        <v>104</v>
      </c>
      <c r="B32" s="95">
        <f>B30+1</f>
        <v>7</v>
      </c>
      <c r="C32" s="148" t="s">
        <v>71</v>
      </c>
      <c r="D32" s="144">
        <v>46100</v>
      </c>
      <c r="E32" s="93" t="s">
        <v>127</v>
      </c>
      <c r="F32" s="93">
        <v>2</v>
      </c>
      <c r="G32" s="145">
        <v>46118</v>
      </c>
      <c r="H32" s="114">
        <v>46119</v>
      </c>
      <c r="I32" s="114">
        <v>46127</v>
      </c>
      <c r="J32" s="67"/>
      <c r="K32" s="62">
        <v>46089</v>
      </c>
      <c r="L32" s="62">
        <v>46102</v>
      </c>
    </row>
    <row r="33" spans="1:12" ht="12.75" thickBot="1" x14ac:dyDescent="0.25">
      <c r="A33" s="91" t="s">
        <v>105</v>
      </c>
      <c r="B33" s="95">
        <f>B32+1</f>
        <v>8</v>
      </c>
      <c r="C33" s="148" t="s">
        <v>72</v>
      </c>
      <c r="D33" s="144">
        <v>46119</v>
      </c>
      <c r="E33" s="93" t="s">
        <v>128</v>
      </c>
      <c r="F33" s="93">
        <v>2</v>
      </c>
      <c r="G33" s="145">
        <v>46133</v>
      </c>
      <c r="H33" s="114">
        <v>46134</v>
      </c>
      <c r="I33" s="114">
        <v>46142</v>
      </c>
      <c r="J33" s="67"/>
      <c r="K33" s="62">
        <v>46103</v>
      </c>
      <c r="L33" s="62">
        <v>46116</v>
      </c>
    </row>
    <row r="34" spans="1:12" ht="12.75" thickTop="1" x14ac:dyDescent="0.2">
      <c r="A34" s="58"/>
      <c r="B34" s="58"/>
      <c r="C34" s="58"/>
      <c r="D34" s="151"/>
      <c r="E34" s="151"/>
      <c r="F34" s="58"/>
      <c r="G34" s="58"/>
      <c r="H34" s="58"/>
      <c r="I34" s="58"/>
      <c r="J34" s="67"/>
      <c r="K34" s="66"/>
      <c r="L34" s="66"/>
    </row>
    <row r="35" spans="1:12" x14ac:dyDescent="0.2">
      <c r="A35" s="94" t="s">
        <v>106</v>
      </c>
      <c r="B35" s="95">
        <f>B33+1</f>
        <v>9</v>
      </c>
      <c r="C35" s="148" t="s">
        <v>73</v>
      </c>
      <c r="D35" s="144">
        <v>46132</v>
      </c>
      <c r="E35" s="93" t="s">
        <v>129</v>
      </c>
      <c r="F35" s="93">
        <v>3</v>
      </c>
      <c r="G35" s="145">
        <v>46148</v>
      </c>
      <c r="H35" s="114">
        <v>46149</v>
      </c>
      <c r="I35" s="114">
        <v>46157</v>
      </c>
      <c r="J35" s="67"/>
      <c r="K35" s="62">
        <v>46117</v>
      </c>
      <c r="L35" s="62">
        <v>46137</v>
      </c>
    </row>
    <row r="36" spans="1:12" ht="12.75" thickBot="1" x14ac:dyDescent="0.25">
      <c r="A36" s="91" t="s">
        <v>107</v>
      </c>
      <c r="B36" s="95">
        <f>B35+1</f>
        <v>10</v>
      </c>
      <c r="C36" s="148" t="s">
        <v>74</v>
      </c>
      <c r="D36" s="144">
        <v>46143</v>
      </c>
      <c r="E36" s="93" t="s">
        <v>130</v>
      </c>
      <c r="F36" s="93">
        <v>2</v>
      </c>
      <c r="G36" s="145">
        <v>46161</v>
      </c>
      <c r="H36" s="114">
        <v>46162</v>
      </c>
      <c r="I36" s="114">
        <v>46171</v>
      </c>
      <c r="J36" s="67"/>
      <c r="K36" s="62">
        <v>46138</v>
      </c>
      <c r="L36" s="62">
        <v>46151</v>
      </c>
    </row>
    <row r="37" spans="1:12" ht="12.75" thickTop="1" x14ac:dyDescent="0.2">
      <c r="A37" s="58"/>
      <c r="B37" s="58"/>
      <c r="C37" s="58"/>
      <c r="D37" s="151" t="s">
        <v>77</v>
      </c>
      <c r="E37" s="151"/>
      <c r="F37" s="58"/>
      <c r="G37" s="58"/>
      <c r="H37" s="58"/>
      <c r="I37" s="58"/>
      <c r="J37" s="67"/>
      <c r="K37" s="66"/>
      <c r="L37" s="66"/>
    </row>
    <row r="38" spans="1:12" x14ac:dyDescent="0.2">
      <c r="A38" s="94" t="s">
        <v>108</v>
      </c>
      <c r="B38" s="95">
        <f>B36+1</f>
        <v>11</v>
      </c>
      <c r="C38" s="148" t="s">
        <v>75</v>
      </c>
      <c r="D38" s="144">
        <v>46161</v>
      </c>
      <c r="E38" s="93" t="s">
        <v>131</v>
      </c>
      <c r="F38" s="93">
        <v>2</v>
      </c>
      <c r="G38" s="145">
        <v>46177</v>
      </c>
      <c r="H38" s="114">
        <v>46178</v>
      </c>
      <c r="I38" s="114">
        <v>46188</v>
      </c>
      <c r="J38" s="67"/>
      <c r="K38" s="62">
        <v>46152</v>
      </c>
      <c r="L38" s="62">
        <v>46165</v>
      </c>
    </row>
    <row r="39" spans="1:12" x14ac:dyDescent="0.2">
      <c r="A39" s="96"/>
      <c r="B39" s="95">
        <f>B38+1</f>
        <v>12</v>
      </c>
      <c r="C39" s="148" t="s">
        <v>76</v>
      </c>
      <c r="D39" s="144">
        <v>46176</v>
      </c>
      <c r="E39" s="93" t="s">
        <v>132</v>
      </c>
      <c r="F39" s="93">
        <v>3</v>
      </c>
      <c r="G39" s="145">
        <v>46192</v>
      </c>
      <c r="H39" s="114">
        <v>46195</v>
      </c>
      <c r="I39" s="114">
        <v>46203</v>
      </c>
      <c r="J39" s="72"/>
      <c r="K39" s="62">
        <v>46166</v>
      </c>
      <c r="L39" s="62">
        <v>46186</v>
      </c>
    </row>
    <row r="40" spans="1:12" x14ac:dyDescent="0.2">
      <c r="A40" s="64"/>
      <c r="B40" s="68"/>
      <c r="C40" s="150"/>
      <c r="D40" s="70"/>
      <c r="E40" s="69"/>
      <c r="F40" s="69"/>
      <c r="G40" s="70"/>
      <c r="H40" s="71"/>
      <c r="I40" s="65"/>
      <c r="J40" s="67"/>
      <c r="K40" s="66"/>
      <c r="L40" s="66"/>
    </row>
    <row r="41" spans="1:12" x14ac:dyDescent="0.2">
      <c r="H41" s="74"/>
      <c r="I41" s="74"/>
    </row>
    <row r="42" spans="1:12" x14ac:dyDescent="0.2">
      <c r="A42" s="41" t="s">
        <v>77</v>
      </c>
      <c r="H42" s="74"/>
      <c r="I42" s="74"/>
    </row>
    <row r="43" spans="1:12" x14ac:dyDescent="0.2">
      <c r="H43" s="74"/>
      <c r="I43" s="74"/>
    </row>
  </sheetData>
  <sheetProtection algorithmName="SHA-512" hashValue="YFzuxbhWuYkN2FHpyl1x1IHaXE6nzZfkzMLTkYEmfbu9KvzcnhODYtG70JC1ikk3rahaqennuHI0PT9ipy/vig==" saltValue="rmWf6zD+7egcbLNZRE/+Gw==" spinCount="100000" sheet="1" objects="1" scenarios="1"/>
  <mergeCells count="1">
    <mergeCell ref="K1:L1"/>
  </mergeCells>
  <printOptions horizontalCentered="1"/>
  <pageMargins left="0" right="0" top="0.75" bottom="0.3" header="0.4" footer="0.25"/>
  <pageSetup paperSize="17" orientation="landscape" r:id="rId1"/>
  <headerFooter differentOddEven="1" alignWithMargins="0">
    <oddHeader xml:space="preserve">&amp;C&amp;"Arial,Bold"Payroll Schedule, Overtime Periods and Due Dates for Employment Action Forms (EAFS)
&amp;"Arial,Regular"
</oddHeader>
    <oddFooter>&amp;R&amp;D</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L53"/>
  <sheetViews>
    <sheetView showGridLines="0" zoomScale="98" zoomScaleNormal="98" workbookViewId="0">
      <pane ySplit="13" topLeftCell="A14" activePane="bottomLeft" state="frozen"/>
      <selection activeCell="B14" sqref="B14"/>
      <selection pane="bottomLeft" activeCell="C22" sqref="C22"/>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1"/>
    <col min="11" max="11" width="13.5" style="9" hidden="1" customWidth="1"/>
    <col min="12" max="12" width="19" hidden="1" customWidth="1"/>
  </cols>
  <sheetData>
    <row r="1" spans="1:12" ht="23.25" x14ac:dyDescent="0.2">
      <c r="A1" s="172" t="s">
        <v>0</v>
      </c>
      <c r="B1" s="172"/>
      <c r="C1" s="172"/>
      <c r="D1" s="172"/>
      <c r="E1" s="172"/>
      <c r="F1" s="172"/>
      <c r="G1" s="172"/>
      <c r="H1" s="172"/>
      <c r="I1" s="172"/>
    </row>
    <row r="2" spans="1:12" ht="23.25" x14ac:dyDescent="0.2">
      <c r="A2" s="172" t="s">
        <v>1</v>
      </c>
      <c r="B2" s="172"/>
      <c r="C2" s="172"/>
      <c r="D2" s="172"/>
      <c r="E2" s="172"/>
      <c r="F2" s="172"/>
      <c r="G2" s="172"/>
      <c r="H2" s="172"/>
      <c r="I2" s="172"/>
    </row>
    <row r="3" spans="1:12" ht="13.5" thickBot="1" x14ac:dyDescent="0.25">
      <c r="A3" s="31"/>
      <c r="B3" s="31"/>
      <c r="C3" s="31"/>
      <c r="D3" s="31"/>
      <c r="E3" s="31"/>
      <c r="F3" s="31"/>
      <c r="G3" s="31"/>
      <c r="H3" s="31"/>
      <c r="I3" s="31"/>
    </row>
    <row r="4" spans="1:12" ht="13.5" customHeight="1" x14ac:dyDescent="0.2">
      <c r="A4" s="173" t="s">
        <v>2</v>
      </c>
      <c r="B4" s="173"/>
      <c r="C4" s="173"/>
      <c r="D4" s="173"/>
      <c r="E4" s="173"/>
      <c r="F4" s="173"/>
      <c r="G4" s="173"/>
      <c r="H4" s="173"/>
      <c r="I4" s="173"/>
    </row>
    <row r="5" spans="1:12" x14ac:dyDescent="0.2">
      <c r="A5" s="174"/>
      <c r="B5" s="174"/>
      <c r="C5" s="174"/>
      <c r="D5" s="174"/>
      <c r="E5" s="174"/>
      <c r="F5" s="174"/>
      <c r="G5" s="174"/>
      <c r="H5" s="174"/>
      <c r="I5" s="174"/>
    </row>
    <row r="6" spans="1:12" x14ac:dyDescent="0.2">
      <c r="A6" s="174"/>
      <c r="B6" s="174"/>
      <c r="C6" s="174"/>
      <c r="D6" s="174"/>
      <c r="E6" s="174"/>
      <c r="F6" s="174"/>
      <c r="G6" s="174"/>
      <c r="H6" s="174"/>
      <c r="I6" s="174"/>
    </row>
    <row r="7" spans="1:12" ht="13.5" thickBot="1" x14ac:dyDescent="0.25">
      <c r="A7" s="175"/>
      <c r="B7" s="175"/>
      <c r="C7" s="175"/>
      <c r="D7" s="175"/>
      <c r="E7" s="175"/>
      <c r="F7" s="175"/>
      <c r="G7" s="175"/>
      <c r="H7" s="175"/>
      <c r="I7" s="175"/>
    </row>
    <row r="8" spans="1:12" ht="18" customHeight="1" thickBot="1" x14ac:dyDescent="0.25">
      <c r="A8" s="30" t="s">
        <v>3</v>
      </c>
      <c r="B8" s="190">
        <f>'June 15, 2025 - June 28, 2025'!$B$8</f>
        <v>0</v>
      </c>
      <c r="C8" s="190"/>
      <c r="D8" s="190"/>
      <c r="E8" s="4"/>
      <c r="F8" s="30" t="s">
        <v>4</v>
      </c>
      <c r="G8" s="189">
        <f>'Payroll Schedule'!$K$15</f>
        <v>45921</v>
      </c>
      <c r="H8" s="189"/>
      <c r="I8" s="189"/>
      <c r="J8" s="34"/>
      <c r="K8" s="10" t="str">
        <f>TEXT(G8,"dddd")</f>
        <v>Sunday</v>
      </c>
    </row>
    <row r="9" spans="1:12" ht="18" customHeight="1" thickBot="1" x14ac:dyDescent="0.25">
      <c r="A9" s="30" t="s">
        <v>5</v>
      </c>
      <c r="B9" s="190">
        <f>'June 15, 2025 - June 28, 2025'!$B$9</f>
        <v>0</v>
      </c>
      <c r="C9" s="190"/>
      <c r="D9" s="190"/>
      <c r="E9" s="4"/>
      <c r="F9" s="30" t="s">
        <v>6</v>
      </c>
      <c r="G9" s="185">
        <f>'Payroll Schedule'!$L$15</f>
        <v>45934</v>
      </c>
      <c r="H9" s="185"/>
      <c r="I9" s="185"/>
      <c r="J9" s="35"/>
    </row>
    <row r="10" spans="1:12" ht="18" customHeight="1" thickBot="1" x14ac:dyDescent="0.25">
      <c r="A10" s="30" t="s">
        <v>7</v>
      </c>
      <c r="B10" s="190">
        <f>'June 15, 2025 - June 28, 2025'!$B$10</f>
        <v>0</v>
      </c>
      <c r="C10" s="190"/>
      <c r="D10" s="190"/>
      <c r="E10" s="4"/>
      <c r="F10" s="30" t="s">
        <v>8</v>
      </c>
      <c r="G10" s="186">
        <f>'Payroll Schedule'!$B$15</f>
        <v>20</v>
      </c>
      <c r="H10" s="186"/>
      <c r="I10" s="186"/>
      <c r="J10" s="35"/>
    </row>
    <row r="11" spans="1:12" ht="13.5" thickBot="1" x14ac:dyDescent="0.25">
      <c r="A11" s="31"/>
      <c r="B11" s="31"/>
      <c r="C11" s="31"/>
      <c r="D11" s="31"/>
      <c r="E11" s="31"/>
      <c r="F11" s="31"/>
      <c r="G11" s="31"/>
      <c r="H11" s="31"/>
      <c r="I11" s="31"/>
    </row>
    <row r="12" spans="1:12" s="2" customFormat="1" ht="39.75" thickTop="1" thickBot="1" x14ac:dyDescent="0.25">
      <c r="A12" s="15" t="s">
        <v>9</v>
      </c>
      <c r="B12" s="15" t="s">
        <v>28</v>
      </c>
      <c r="C12" s="16" t="s">
        <v>10</v>
      </c>
      <c r="D12" s="17" t="s">
        <v>11</v>
      </c>
      <c r="E12" s="18"/>
      <c r="F12" s="19" t="s">
        <v>9</v>
      </c>
      <c r="G12" s="15" t="s">
        <v>28</v>
      </c>
      <c r="H12" s="16" t="s">
        <v>10</v>
      </c>
      <c r="I12" s="16" t="s">
        <v>11</v>
      </c>
      <c r="J12" s="36"/>
      <c r="K12" s="11"/>
    </row>
    <row r="13" spans="1:12" s="2" customFormat="1" ht="18" customHeight="1" thickTop="1" thickBot="1" x14ac:dyDescent="0.25">
      <c r="A13" s="200" t="s">
        <v>12</v>
      </c>
      <c r="B13" s="200"/>
      <c r="C13" s="138">
        <f>'Sept 7, 2025 - Sept 20, 2025'!$C$37</f>
        <v>0</v>
      </c>
      <c r="D13" s="138"/>
      <c r="E13" s="139"/>
      <c r="F13" s="140"/>
      <c r="G13" s="141"/>
      <c r="H13" s="142"/>
      <c r="I13" s="142"/>
      <c r="J13" s="36"/>
      <c r="K13" s="5"/>
      <c r="L13" s="3"/>
    </row>
    <row r="14" spans="1:12" ht="18" customHeight="1" thickTop="1" x14ac:dyDescent="0.2">
      <c r="A14" s="120"/>
      <c r="B14" s="121" t="s">
        <v>13</v>
      </c>
      <c r="C14" s="157"/>
      <c r="D14" s="122"/>
      <c r="E14" s="27"/>
      <c r="F14" s="120" t="b">
        <f t="shared" ref="F14:F20" si="0">K38</f>
        <v>0</v>
      </c>
      <c r="G14" s="123" t="s">
        <v>13</v>
      </c>
      <c r="H14" s="122"/>
      <c r="I14" s="122"/>
      <c r="K14" s="5">
        <f t="shared" ref="K14:K20" si="1">IF(EXACT(L14,$K$8)=TRUE,$G$8,IF(K13=0,"",IF(K13&lt;$G$9,K13+1,IF(K13=$G$9,""))))</f>
        <v>45921</v>
      </c>
      <c r="L14" s="3" t="s">
        <v>13</v>
      </c>
    </row>
    <row r="15" spans="1:12" ht="18" customHeight="1" x14ac:dyDescent="0.2">
      <c r="A15" s="24"/>
      <c r="B15" s="125" t="s">
        <v>14</v>
      </c>
      <c r="C15" s="127"/>
      <c r="D15" s="127"/>
      <c r="E15" s="27"/>
      <c r="F15" s="24" t="b">
        <f t="shared" si="0"/>
        <v>0</v>
      </c>
      <c r="G15" s="125" t="s">
        <v>14</v>
      </c>
      <c r="H15" s="127"/>
      <c r="I15" s="127"/>
      <c r="K15" s="5">
        <f t="shared" si="1"/>
        <v>45922</v>
      </c>
      <c r="L15" s="3" t="s">
        <v>14</v>
      </c>
    </row>
    <row r="16" spans="1:12" ht="18" customHeight="1" x14ac:dyDescent="0.2">
      <c r="A16" s="24"/>
      <c r="B16" s="125" t="s">
        <v>15</v>
      </c>
      <c r="C16" s="127"/>
      <c r="D16" s="127"/>
      <c r="E16" s="27"/>
      <c r="F16" s="24" t="b">
        <f t="shared" si="0"/>
        <v>0</v>
      </c>
      <c r="G16" s="125" t="s">
        <v>15</v>
      </c>
      <c r="H16" s="127"/>
      <c r="I16" s="127"/>
      <c r="K16" s="5">
        <f t="shared" si="1"/>
        <v>45923</v>
      </c>
      <c r="L16" s="3" t="s">
        <v>15</v>
      </c>
    </row>
    <row r="17" spans="1:12" ht="18" customHeight="1" x14ac:dyDescent="0.2">
      <c r="A17" s="24"/>
      <c r="B17" s="125" t="s">
        <v>16</v>
      </c>
      <c r="C17" s="127"/>
      <c r="D17" s="127"/>
      <c r="E17" s="27"/>
      <c r="F17" s="24" t="b">
        <f t="shared" si="0"/>
        <v>0</v>
      </c>
      <c r="G17" s="125" t="s">
        <v>16</v>
      </c>
      <c r="H17" s="127"/>
      <c r="I17" s="127"/>
      <c r="K17" s="5">
        <f t="shared" si="1"/>
        <v>45924</v>
      </c>
      <c r="L17" s="3" t="s">
        <v>16</v>
      </c>
    </row>
    <row r="18" spans="1:12" ht="18" customHeight="1" x14ac:dyDescent="0.2">
      <c r="A18" s="24"/>
      <c r="B18" s="125" t="s">
        <v>17</v>
      </c>
      <c r="C18" s="127"/>
      <c r="D18" s="127"/>
      <c r="E18" s="27"/>
      <c r="F18" s="24" t="b">
        <f t="shared" si="0"/>
        <v>0</v>
      </c>
      <c r="G18" s="125" t="s">
        <v>17</v>
      </c>
      <c r="H18" s="127"/>
      <c r="I18" s="127"/>
      <c r="K18" s="5">
        <f t="shared" si="1"/>
        <v>45925</v>
      </c>
      <c r="L18" s="3" t="s">
        <v>17</v>
      </c>
    </row>
    <row r="19" spans="1:12" ht="18" customHeight="1" x14ac:dyDescent="0.2">
      <c r="A19" s="24"/>
      <c r="B19" s="125" t="s">
        <v>18</v>
      </c>
      <c r="C19" s="127"/>
      <c r="D19" s="127"/>
      <c r="E19" s="27"/>
      <c r="F19" s="24" t="b">
        <f t="shared" si="0"/>
        <v>0</v>
      </c>
      <c r="G19" s="125" t="s">
        <v>18</v>
      </c>
      <c r="H19" s="127"/>
      <c r="I19" s="127"/>
      <c r="K19" s="5">
        <f t="shared" si="1"/>
        <v>45926</v>
      </c>
      <c r="L19" s="3" t="s">
        <v>18</v>
      </c>
    </row>
    <row r="20" spans="1:12" ht="18" customHeight="1" thickBot="1" x14ac:dyDescent="0.25">
      <c r="A20" s="25"/>
      <c r="B20" s="128" t="s">
        <v>19</v>
      </c>
      <c r="C20" s="130"/>
      <c r="D20" s="130"/>
      <c r="E20" s="27"/>
      <c r="F20" s="25" t="b">
        <f t="shared" si="0"/>
        <v>0</v>
      </c>
      <c r="G20" s="128" t="s">
        <v>19</v>
      </c>
      <c r="H20" s="130"/>
      <c r="I20" s="130"/>
      <c r="K20" s="5">
        <f t="shared" si="1"/>
        <v>45927</v>
      </c>
      <c r="L20" s="3" t="s">
        <v>19</v>
      </c>
    </row>
    <row r="21" spans="1:12" s="1" customFormat="1" ht="18" customHeight="1" thickTop="1" thickBot="1" x14ac:dyDescent="0.25">
      <c r="A21" s="131" t="s">
        <v>20</v>
      </c>
      <c r="B21" s="26"/>
      <c r="C21" s="28">
        <f>SUM(C13:C20)</f>
        <v>0</v>
      </c>
      <c r="D21" s="28">
        <f>IF(C21&gt;40,C21-40,0)</f>
        <v>0</v>
      </c>
      <c r="E21" s="132"/>
      <c r="F21" s="131" t="s">
        <v>23</v>
      </c>
      <c r="G21" s="26"/>
      <c r="H21" s="28">
        <f>SUM(H14:H20)</f>
        <v>0</v>
      </c>
      <c r="I21" s="28">
        <f>IF(H21&gt;40,H21-40,0)</f>
        <v>0</v>
      </c>
      <c r="J21" s="37"/>
      <c r="K21" s="6" t="s">
        <v>20</v>
      </c>
      <c r="L21" s="7"/>
    </row>
    <row r="22" spans="1:12" ht="18" customHeight="1" thickTop="1" x14ac:dyDescent="0.2">
      <c r="A22" s="120">
        <v>45921</v>
      </c>
      <c r="B22" s="133" t="s">
        <v>13</v>
      </c>
      <c r="C22" s="124"/>
      <c r="D22" s="122"/>
      <c r="E22" s="27"/>
      <c r="F22" s="120" t="b">
        <f t="shared" ref="F22:F28" si="2">K46</f>
        <v>0</v>
      </c>
      <c r="G22" s="133" t="s">
        <v>13</v>
      </c>
      <c r="H22" s="122"/>
      <c r="I22" s="122"/>
      <c r="K22" s="5">
        <f>IF(K20=0,"",IF(K20&lt;$G$9,K20+1,IF(K20=$G$9,"")))</f>
        <v>45928</v>
      </c>
      <c r="L22" s="3" t="s">
        <v>13</v>
      </c>
    </row>
    <row r="23" spans="1:12" ht="18" customHeight="1" x14ac:dyDescent="0.2">
      <c r="A23" s="120">
        <v>45922</v>
      </c>
      <c r="B23" s="134" t="s">
        <v>14</v>
      </c>
      <c r="C23" s="126"/>
      <c r="D23" s="127"/>
      <c r="E23" s="27"/>
      <c r="F23" s="24" t="b">
        <f t="shared" si="2"/>
        <v>0</v>
      </c>
      <c r="G23" s="134" t="s">
        <v>14</v>
      </c>
      <c r="H23" s="127"/>
      <c r="I23" s="127"/>
      <c r="K23" s="5">
        <f>IF(K22=0,"",IF(K22&lt;$G$9,K22+1,IF(K22=$G$9,"")))</f>
        <v>45929</v>
      </c>
      <c r="L23" s="3" t="s">
        <v>14</v>
      </c>
    </row>
    <row r="24" spans="1:12" ht="18" customHeight="1" x14ac:dyDescent="0.2">
      <c r="A24" s="120">
        <v>45923</v>
      </c>
      <c r="B24" s="134" t="s">
        <v>15</v>
      </c>
      <c r="C24" s="126"/>
      <c r="D24" s="127"/>
      <c r="E24" s="27"/>
      <c r="F24" s="24" t="b">
        <f t="shared" si="2"/>
        <v>0</v>
      </c>
      <c r="G24" s="134" t="s">
        <v>15</v>
      </c>
      <c r="H24" s="127"/>
      <c r="I24" s="127"/>
      <c r="K24" s="5">
        <f t="shared" ref="K24:K28" si="3">IF(K23=0,"",IF(K23&lt;$G$9,K23+1,IF(K23=$G$9,"")))</f>
        <v>45930</v>
      </c>
      <c r="L24" s="3" t="s">
        <v>15</v>
      </c>
    </row>
    <row r="25" spans="1:12" ht="18" customHeight="1" x14ac:dyDescent="0.2">
      <c r="A25" s="120">
        <v>45924</v>
      </c>
      <c r="B25" s="134" t="s">
        <v>16</v>
      </c>
      <c r="C25" s="126"/>
      <c r="D25" s="127"/>
      <c r="E25" s="27"/>
      <c r="F25" s="24" t="b">
        <f t="shared" si="2"/>
        <v>0</v>
      </c>
      <c r="G25" s="134" t="s">
        <v>16</v>
      </c>
      <c r="H25" s="127"/>
      <c r="I25" s="127"/>
      <c r="K25" s="5">
        <f t="shared" si="3"/>
        <v>45931</v>
      </c>
      <c r="L25" s="3" t="s">
        <v>16</v>
      </c>
    </row>
    <row r="26" spans="1:12" ht="18" customHeight="1" x14ac:dyDescent="0.2">
      <c r="A26" s="120">
        <v>45925</v>
      </c>
      <c r="B26" s="134" t="s">
        <v>17</v>
      </c>
      <c r="C26" s="126"/>
      <c r="D26" s="127"/>
      <c r="E26" s="27"/>
      <c r="F26" s="24" t="b">
        <f t="shared" si="2"/>
        <v>0</v>
      </c>
      <c r="G26" s="134" t="s">
        <v>17</v>
      </c>
      <c r="H26" s="127"/>
      <c r="I26" s="127"/>
      <c r="K26" s="5">
        <f t="shared" si="3"/>
        <v>45932</v>
      </c>
      <c r="L26" s="3" t="s">
        <v>17</v>
      </c>
    </row>
    <row r="27" spans="1:12" ht="18" customHeight="1" x14ac:dyDescent="0.2">
      <c r="A27" s="120">
        <v>45926</v>
      </c>
      <c r="B27" s="134" t="s">
        <v>18</v>
      </c>
      <c r="C27" s="126"/>
      <c r="D27" s="127"/>
      <c r="E27" s="27"/>
      <c r="F27" s="24" t="b">
        <f t="shared" si="2"/>
        <v>0</v>
      </c>
      <c r="G27" s="134" t="s">
        <v>18</v>
      </c>
      <c r="H27" s="127"/>
      <c r="I27" s="127"/>
      <c r="K27" s="5">
        <f t="shared" si="3"/>
        <v>45933</v>
      </c>
      <c r="L27" s="3" t="s">
        <v>18</v>
      </c>
    </row>
    <row r="28" spans="1:12" ht="18" customHeight="1" thickBot="1" x14ac:dyDescent="0.25">
      <c r="A28" s="120">
        <v>45927</v>
      </c>
      <c r="B28" s="135" t="s">
        <v>19</v>
      </c>
      <c r="C28" s="129"/>
      <c r="D28" s="130"/>
      <c r="E28" s="27"/>
      <c r="F28" s="25" t="b">
        <f t="shared" si="2"/>
        <v>0</v>
      </c>
      <c r="G28" s="135" t="s">
        <v>19</v>
      </c>
      <c r="H28" s="130"/>
      <c r="I28" s="130"/>
      <c r="K28" s="5">
        <f t="shared" si="3"/>
        <v>45934</v>
      </c>
      <c r="L28" s="3" t="s">
        <v>19</v>
      </c>
    </row>
    <row r="29" spans="1:12" ht="18" customHeight="1" thickTop="1" thickBot="1" x14ac:dyDescent="0.25">
      <c r="A29" s="136" t="s">
        <v>21</v>
      </c>
      <c r="B29" s="26"/>
      <c r="C29" s="28">
        <f>SUM(C22:C28)</f>
        <v>0</v>
      </c>
      <c r="D29" s="28">
        <f>IF(C29&gt;40,C29-40,0)</f>
        <v>0</v>
      </c>
      <c r="E29" s="27"/>
      <c r="F29" s="137" t="s">
        <v>24</v>
      </c>
      <c r="G29" s="26"/>
      <c r="H29" s="28">
        <f>SUM(H22:H28)</f>
        <v>0</v>
      </c>
      <c r="I29" s="28">
        <f>IF(H29&gt;40,H29-40,0)</f>
        <v>0</v>
      </c>
      <c r="K29" s="6" t="s">
        <v>21</v>
      </c>
      <c r="L29" s="7"/>
    </row>
    <row r="30" spans="1:12" ht="18" customHeight="1" thickTop="1" thickBot="1" x14ac:dyDescent="0.25">
      <c r="A30" s="120">
        <v>45928</v>
      </c>
      <c r="B30" s="133" t="s">
        <v>13</v>
      </c>
      <c r="C30" s="124"/>
      <c r="D30" s="122"/>
      <c r="E30" s="27"/>
      <c r="F30" s="13" t="s">
        <v>29</v>
      </c>
      <c r="G30" s="26"/>
      <c r="H30" s="28">
        <f>(C21+C29+C37+H21+H29)-C13</f>
        <v>0</v>
      </c>
      <c r="I30" s="28">
        <f>D21+D29+D37+I21+I29</f>
        <v>0</v>
      </c>
      <c r="K30" s="5" t="str">
        <f>IF(K28=0,"",IF(K28&lt;$G$9,K28+1,IF(K28=$G$9,"")))</f>
        <v/>
      </c>
      <c r="L30" s="3" t="s">
        <v>13</v>
      </c>
    </row>
    <row r="31" spans="1:12" ht="18" customHeight="1" thickTop="1" x14ac:dyDescent="0.2">
      <c r="A31" s="120">
        <v>45929</v>
      </c>
      <c r="B31" s="134" t="s">
        <v>14</v>
      </c>
      <c r="C31" s="126"/>
      <c r="D31" s="127"/>
      <c r="E31" s="27"/>
      <c r="F31" s="191" t="s">
        <v>32</v>
      </c>
      <c r="G31" s="192"/>
      <c r="H31" s="192"/>
      <c r="I31" s="193"/>
      <c r="K31" s="5" t="b">
        <f>IF(K30=0,"",IF(K30&lt;$G$9,K30+1,IF(K30=$G$9,"")))</f>
        <v>0</v>
      </c>
      <c r="L31" s="3" t="s">
        <v>14</v>
      </c>
    </row>
    <row r="32" spans="1:12" ht="18" customHeight="1" x14ac:dyDescent="0.2">
      <c r="A32" s="120">
        <v>45930</v>
      </c>
      <c r="B32" s="134" t="s">
        <v>15</v>
      </c>
      <c r="C32" s="126"/>
      <c r="D32" s="127"/>
      <c r="E32" s="27"/>
      <c r="F32" s="194"/>
      <c r="G32" s="195"/>
      <c r="H32" s="195"/>
      <c r="I32" s="196"/>
      <c r="K32" s="5" t="b">
        <f t="shared" ref="K32:K36" si="4">IF(K31=0,"",IF(K31&lt;$G$9,K31+1,IF(K31=$G$9,"")))</f>
        <v>0</v>
      </c>
      <c r="L32" s="3" t="s">
        <v>15</v>
      </c>
    </row>
    <row r="33" spans="1:12" ht="18" customHeight="1" x14ac:dyDescent="0.2">
      <c r="A33" s="120">
        <v>45931</v>
      </c>
      <c r="B33" s="134" t="s">
        <v>16</v>
      </c>
      <c r="C33" s="126"/>
      <c r="D33" s="127"/>
      <c r="E33" s="27"/>
      <c r="F33" s="194"/>
      <c r="G33" s="195"/>
      <c r="H33" s="195"/>
      <c r="I33" s="196"/>
      <c r="K33" s="5" t="b">
        <f t="shared" si="4"/>
        <v>0</v>
      </c>
      <c r="L33" s="3" t="s">
        <v>16</v>
      </c>
    </row>
    <row r="34" spans="1:12" ht="18" customHeight="1" x14ac:dyDescent="0.2">
      <c r="A34" s="120">
        <v>45932</v>
      </c>
      <c r="B34" s="134" t="s">
        <v>17</v>
      </c>
      <c r="C34" s="126"/>
      <c r="D34" s="127"/>
      <c r="E34" s="27"/>
      <c r="F34" s="194"/>
      <c r="G34" s="195"/>
      <c r="H34" s="195"/>
      <c r="I34" s="196"/>
      <c r="K34" s="5" t="b">
        <f t="shared" si="4"/>
        <v>0</v>
      </c>
      <c r="L34" s="3" t="s">
        <v>17</v>
      </c>
    </row>
    <row r="35" spans="1:12" ht="18" customHeight="1" x14ac:dyDescent="0.2">
      <c r="A35" s="120">
        <v>45933</v>
      </c>
      <c r="B35" s="134" t="s">
        <v>18</v>
      </c>
      <c r="C35" s="126"/>
      <c r="D35" s="127"/>
      <c r="E35" s="27"/>
      <c r="F35" s="194"/>
      <c r="G35" s="195"/>
      <c r="H35" s="195"/>
      <c r="I35" s="196"/>
      <c r="K35" s="5" t="b">
        <f t="shared" si="4"/>
        <v>0</v>
      </c>
      <c r="L35" s="3" t="s">
        <v>18</v>
      </c>
    </row>
    <row r="36" spans="1:12" ht="18" customHeight="1" thickBot="1" x14ac:dyDescent="0.25">
      <c r="A36" s="120">
        <v>45934</v>
      </c>
      <c r="B36" s="135" t="s">
        <v>19</v>
      </c>
      <c r="C36" s="129"/>
      <c r="D36" s="130"/>
      <c r="E36" s="27"/>
      <c r="F36" s="194"/>
      <c r="G36" s="195"/>
      <c r="H36" s="195"/>
      <c r="I36" s="196"/>
      <c r="K36" s="5" t="b">
        <f t="shared" si="4"/>
        <v>0</v>
      </c>
      <c r="L36" s="3" t="s">
        <v>19</v>
      </c>
    </row>
    <row r="37" spans="1:12" ht="18" customHeight="1" thickTop="1" thickBot="1" x14ac:dyDescent="0.25">
      <c r="A37" s="137" t="s">
        <v>22</v>
      </c>
      <c r="B37" s="26"/>
      <c r="C37" s="28">
        <f>SUM(C30:C36)</f>
        <v>0</v>
      </c>
      <c r="D37" s="28">
        <f>IF(C37&gt;40,C37-40,0)</f>
        <v>0</v>
      </c>
      <c r="E37" s="29"/>
      <c r="F37" s="197"/>
      <c r="G37" s="198"/>
      <c r="H37" s="198"/>
      <c r="I37" s="199"/>
      <c r="K37" s="6" t="s">
        <v>22</v>
      </c>
      <c r="L37" s="8"/>
    </row>
    <row r="38" spans="1:12" ht="13.5" thickTop="1" x14ac:dyDescent="0.2">
      <c r="A38" s="31"/>
      <c r="B38" s="31"/>
      <c r="C38" s="31"/>
      <c r="D38" s="31"/>
      <c r="E38" s="31"/>
      <c r="F38" s="31"/>
      <c r="G38" s="31"/>
      <c r="H38" s="31"/>
      <c r="I38" s="31"/>
      <c r="K38" s="5" t="b">
        <f>IF(K36=0,"",IF(K36&lt;$G$9,K36+1,IF(K36=$G$9,"")))</f>
        <v>0</v>
      </c>
      <c r="L38" s="3" t="s">
        <v>13</v>
      </c>
    </row>
    <row r="39" spans="1:12" ht="24.75" customHeight="1" thickBot="1" x14ac:dyDescent="0.25">
      <c r="A39" s="168"/>
      <c r="B39" s="168"/>
      <c r="C39" s="31"/>
      <c r="D39" s="32"/>
      <c r="E39" s="31"/>
      <c r="F39" s="168"/>
      <c r="G39" s="168"/>
      <c r="H39" s="31"/>
      <c r="I39" s="32"/>
      <c r="K39" s="5" t="b">
        <f>IF(K38=0,"",IF(K38&lt;$G$9,K38+1,IF(K38=$G$9,"")))</f>
        <v>0</v>
      </c>
      <c r="L39" s="3" t="s">
        <v>14</v>
      </c>
    </row>
    <row r="40" spans="1:12" x14ac:dyDescent="0.2">
      <c r="A40" s="169" t="s">
        <v>30</v>
      </c>
      <c r="B40" s="169"/>
      <c r="C40" s="31"/>
      <c r="D40" s="33" t="s">
        <v>25</v>
      </c>
      <c r="E40" s="31"/>
      <c r="F40" s="169" t="s">
        <v>31</v>
      </c>
      <c r="G40" s="169"/>
      <c r="H40" s="31"/>
      <c r="I40" s="33" t="s">
        <v>25</v>
      </c>
      <c r="K40" s="5" t="b">
        <f t="shared" ref="K40:K44" si="5">IF(K39=0,"",IF(K39&lt;$G$9,K39+1,IF(K39=$G$9,"")))</f>
        <v>0</v>
      </c>
      <c r="L40" s="3" t="s">
        <v>15</v>
      </c>
    </row>
    <row r="41" spans="1:12" x14ac:dyDescent="0.2">
      <c r="A41" s="31"/>
      <c r="B41" s="31"/>
      <c r="C41" s="31"/>
      <c r="D41" s="31"/>
      <c r="E41" s="31"/>
      <c r="F41" s="31"/>
      <c r="G41" s="31"/>
      <c r="H41" s="31"/>
      <c r="I41" s="31"/>
      <c r="K41" s="5" t="b">
        <f t="shared" si="5"/>
        <v>0</v>
      </c>
      <c r="L41" s="3" t="s">
        <v>16</v>
      </c>
    </row>
    <row r="42" spans="1:12" ht="30.75" customHeight="1" x14ac:dyDescent="0.25">
      <c r="A42" s="171" t="s">
        <v>26</v>
      </c>
      <c r="B42" s="171"/>
      <c r="C42" s="171"/>
      <c r="D42" s="171"/>
      <c r="E42" s="31"/>
      <c r="F42" s="170" t="s">
        <v>27</v>
      </c>
      <c r="G42" s="170"/>
      <c r="H42" s="170"/>
      <c r="I42" s="170"/>
      <c r="K42" s="5" t="b">
        <f t="shared" si="5"/>
        <v>0</v>
      </c>
      <c r="L42" s="3" t="s">
        <v>17</v>
      </c>
    </row>
    <row r="43" spans="1:12" x14ac:dyDescent="0.2">
      <c r="K43" s="5" t="b">
        <f t="shared" si="5"/>
        <v>0</v>
      </c>
      <c r="L43" s="3" t="s">
        <v>18</v>
      </c>
    </row>
    <row r="44" spans="1:12" x14ac:dyDescent="0.2">
      <c r="K44" s="5" t="b">
        <f t="shared" si="5"/>
        <v>0</v>
      </c>
      <c r="L44" s="3" t="s">
        <v>19</v>
      </c>
    </row>
    <row r="45" spans="1:12" x14ac:dyDescent="0.2">
      <c r="K45" s="8" t="s">
        <v>23</v>
      </c>
      <c r="L45" s="8"/>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6">IF(K47=0,"",IF(K47&lt;$G$9,K47+1,IF(K47=$G$9,"")))</f>
        <v>0</v>
      </c>
      <c r="L48" s="3" t="s">
        <v>15</v>
      </c>
    </row>
    <row r="49" spans="11:12" x14ac:dyDescent="0.2">
      <c r="K49" s="5" t="b">
        <f t="shared" si="6"/>
        <v>0</v>
      </c>
      <c r="L49" s="3" t="s">
        <v>16</v>
      </c>
    </row>
    <row r="50" spans="11:12" x14ac:dyDescent="0.2">
      <c r="K50" s="5" t="b">
        <f t="shared" si="6"/>
        <v>0</v>
      </c>
      <c r="L50" s="3" t="s">
        <v>17</v>
      </c>
    </row>
    <row r="51" spans="11:12" x14ac:dyDescent="0.2">
      <c r="K51" s="5" t="b">
        <f t="shared" si="6"/>
        <v>0</v>
      </c>
      <c r="L51" s="3" t="s">
        <v>18</v>
      </c>
    </row>
    <row r="52" spans="11:12" x14ac:dyDescent="0.2">
      <c r="K52" s="5" t="b">
        <f t="shared" si="6"/>
        <v>0</v>
      </c>
      <c r="L52" s="3" t="s">
        <v>19</v>
      </c>
    </row>
    <row r="53" spans="11:12" x14ac:dyDescent="0.2">
      <c r="K53" s="8" t="s">
        <v>24</v>
      </c>
      <c r="L53" s="8"/>
    </row>
  </sheetData>
  <sheetProtection algorithmName="SHA-512" hashValue="mQzYjHQYkMaxKj9nvU3APNmiYFYh0DjCHcz6Ck1CdTr/k8onH3Ktq5tOfgI8u5pykG3DFYFJk0BsoJ9xlDfsIQ==" saltValue="PaX9ihNM5DWXIlxbUDu60w==" spinCount="100000" sheet="1" selectLockedCells="1"/>
  <mergeCells count="17">
    <mergeCell ref="B9:D9"/>
    <mergeCell ref="G9:I9"/>
    <mergeCell ref="A1:I1"/>
    <mergeCell ref="A2:I2"/>
    <mergeCell ref="A4:I7"/>
    <mergeCell ref="B8:D8"/>
    <mergeCell ref="G8:I8"/>
    <mergeCell ref="A40:B40"/>
    <mergeCell ref="F40:G40"/>
    <mergeCell ref="A42:D42"/>
    <mergeCell ref="F42:I42"/>
    <mergeCell ref="B10:D10"/>
    <mergeCell ref="G10:I10"/>
    <mergeCell ref="A13:B13"/>
    <mergeCell ref="F31:I37"/>
    <mergeCell ref="A39:B39"/>
    <mergeCell ref="F39:G39"/>
  </mergeCells>
  <conditionalFormatting sqref="A14">
    <cfRule type="cellIs" dxfId="254" priority="38" operator="equal">
      <formula>FALSE</formula>
    </cfRule>
  </conditionalFormatting>
  <conditionalFormatting sqref="A14:A20">
    <cfRule type="containsText" dxfId="253" priority="21" operator="containsText" text="FALSE">
      <formula>NOT(ISERROR(SEARCH("FALSE",A14)))</formula>
    </cfRule>
  </conditionalFormatting>
  <conditionalFormatting sqref="A22:A28">
    <cfRule type="containsText" dxfId="252" priority="7" operator="containsText" text="FALSE">
      <formula>NOT(ISERROR(SEARCH("FALSE",A22)))</formula>
    </cfRule>
  </conditionalFormatting>
  <conditionalFormatting sqref="A22:A36">
    <cfRule type="cellIs" dxfId="251" priority="8" operator="equal">
      <formula>FALSE</formula>
    </cfRule>
  </conditionalFormatting>
  <conditionalFormatting sqref="A30:A36">
    <cfRule type="containsText" dxfId="250" priority="11" operator="containsText" text="FALSE">
      <formula>NOT(ISERROR(SEARCH("FALSE",A30)))</formula>
    </cfRule>
  </conditionalFormatting>
  <conditionalFormatting sqref="B22:B28">
    <cfRule type="cellIs" dxfId="249" priority="17" operator="equal">
      <formula>FALSE</formula>
    </cfRule>
  </conditionalFormatting>
  <conditionalFormatting sqref="B30:B36">
    <cfRule type="cellIs" dxfId="248" priority="9" operator="equal">
      <formula>FALSE</formula>
    </cfRule>
  </conditionalFormatting>
  <conditionalFormatting sqref="B8:D10">
    <cfRule type="cellIs" dxfId="247" priority="1" operator="equal">
      <formula>0</formula>
    </cfRule>
  </conditionalFormatting>
  <conditionalFormatting sqref="F14">
    <cfRule type="cellIs" dxfId="246" priority="20" operator="equal">
      <formula>FALSE</formula>
    </cfRule>
  </conditionalFormatting>
  <conditionalFormatting sqref="F14:F20">
    <cfRule type="containsText" dxfId="245" priority="19" operator="containsText" text="FALSE">
      <formula>NOT(ISERROR(SEARCH("FALSE",F14)))</formula>
    </cfRule>
  </conditionalFormatting>
  <conditionalFormatting sqref="F22">
    <cfRule type="cellIs" dxfId="244" priority="6" operator="equal">
      <formula>FALSE</formula>
    </cfRule>
  </conditionalFormatting>
  <conditionalFormatting sqref="F22:F28">
    <cfRule type="containsText" dxfId="243" priority="5" operator="containsText" text="FALSE">
      <formula>NOT(ISERROR(SEARCH("FALSE",F22)))</formula>
    </cfRule>
  </conditionalFormatting>
  <conditionalFormatting sqref="F29:F30">
    <cfRule type="cellIs" dxfId="242" priority="3" operator="equal">
      <formula>FALSE</formula>
    </cfRule>
  </conditionalFormatting>
  <conditionalFormatting sqref="G22:G28">
    <cfRule type="cellIs" dxfId="241" priority="15" operator="equal">
      <formula>FALSE</formula>
    </cfRule>
  </conditionalFormatting>
  <conditionalFormatting sqref="K13:L52">
    <cfRule type="cellIs" dxfId="240" priority="22" operator="equal">
      <formula>FALSE</formula>
    </cfRule>
  </conditionalFormatting>
  <dataValidations count="4">
    <dataValidation allowBlank="1" showInputMessage="1" showErrorMessage="1" prompt="Enter your MSU ID into this field and it will populate to all the other time re[prts in this workbook." sqref="J8" xr:uid="{00000000-0002-0000-0900-000000000000}"/>
    <dataValidation allowBlank="1" showInputMessage="1" showErrorMessage="1" prompt="Enter your Name into this field and it will populate to all the other time reports in this workbook." sqref="B9 J9" xr:uid="{00000000-0002-0000-0900-000001000000}"/>
    <dataValidation allowBlank="1" showInputMessage="1" showErrorMessage="1" prompt="Enter your Department Name into this field and it will populate to all the other time reports in this workbook." sqref="B10 J10" xr:uid="{00000000-0002-0000-0900-000002000000}"/>
    <dataValidation allowBlank="1" showInputMessage="1" showErrorMessage="1" prompt="Enter your MSU ID into this field and it will populate to all the other time reports in this workbook." sqref="B8:D8" xr:uid="{A3F46595-F00A-45C1-B65E-7D4778A638BC}"/>
  </dataValidations>
  <printOptions horizontalCentered="1"/>
  <pageMargins left="0" right="0" top="0.5" bottom="0.5" header="0.3" footer="0.3"/>
  <pageSetup scale="92" orientation="portrait" r:id="rId1"/>
  <headerFooter>
    <oddFooter>&amp;RMay-2018</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L53"/>
  <sheetViews>
    <sheetView showGridLines="0" zoomScale="98" zoomScaleNormal="98" workbookViewId="0">
      <pane ySplit="13" topLeftCell="A14" activePane="bottomLeft" state="frozen"/>
      <selection activeCell="B14" sqref="B14"/>
      <selection pane="bottomLeft" activeCell="C22" sqref="C22"/>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1"/>
    <col min="11" max="11" width="13.5" style="9" hidden="1" customWidth="1"/>
    <col min="12" max="12" width="19" hidden="1" customWidth="1"/>
  </cols>
  <sheetData>
    <row r="1" spans="1:12" ht="23.25" x14ac:dyDescent="0.2">
      <c r="A1" s="172" t="s">
        <v>0</v>
      </c>
      <c r="B1" s="172"/>
      <c r="C1" s="172"/>
      <c r="D1" s="172"/>
      <c r="E1" s="172"/>
      <c r="F1" s="172"/>
      <c r="G1" s="172"/>
      <c r="H1" s="172"/>
      <c r="I1" s="172"/>
    </row>
    <row r="2" spans="1:12" ht="23.25" x14ac:dyDescent="0.2">
      <c r="A2" s="172" t="s">
        <v>1</v>
      </c>
      <c r="B2" s="172"/>
      <c r="C2" s="172"/>
      <c r="D2" s="172"/>
      <c r="E2" s="172"/>
      <c r="F2" s="172"/>
      <c r="G2" s="172"/>
      <c r="H2" s="172"/>
      <c r="I2" s="172"/>
    </row>
    <row r="3" spans="1:12" ht="13.5" thickBot="1" x14ac:dyDescent="0.25">
      <c r="A3" s="31"/>
      <c r="B3" s="31"/>
      <c r="C3" s="31"/>
      <c r="D3" s="31"/>
      <c r="E3" s="31"/>
      <c r="F3" s="31"/>
      <c r="G3" s="31"/>
      <c r="H3" s="31"/>
      <c r="I3" s="31"/>
    </row>
    <row r="4" spans="1:12" ht="13.5" customHeight="1" x14ac:dyDescent="0.2">
      <c r="A4" s="173" t="s">
        <v>2</v>
      </c>
      <c r="B4" s="173"/>
      <c r="C4" s="173"/>
      <c r="D4" s="173"/>
      <c r="E4" s="173"/>
      <c r="F4" s="173"/>
      <c r="G4" s="173"/>
      <c r="H4" s="173"/>
      <c r="I4" s="173"/>
    </row>
    <row r="5" spans="1:12" x14ac:dyDescent="0.2">
      <c r="A5" s="174"/>
      <c r="B5" s="174"/>
      <c r="C5" s="174"/>
      <c r="D5" s="174"/>
      <c r="E5" s="174"/>
      <c r="F5" s="174"/>
      <c r="G5" s="174"/>
      <c r="H5" s="174"/>
      <c r="I5" s="174"/>
    </row>
    <row r="6" spans="1:12" x14ac:dyDescent="0.2">
      <c r="A6" s="174"/>
      <c r="B6" s="174"/>
      <c r="C6" s="174"/>
      <c r="D6" s="174"/>
      <c r="E6" s="174"/>
      <c r="F6" s="174"/>
      <c r="G6" s="174"/>
      <c r="H6" s="174"/>
      <c r="I6" s="174"/>
    </row>
    <row r="7" spans="1:12" ht="13.5" thickBot="1" x14ac:dyDescent="0.25">
      <c r="A7" s="175"/>
      <c r="B7" s="175"/>
      <c r="C7" s="175"/>
      <c r="D7" s="175"/>
      <c r="E7" s="175"/>
      <c r="F7" s="175"/>
      <c r="G7" s="175"/>
      <c r="H7" s="175"/>
      <c r="I7" s="175"/>
    </row>
    <row r="8" spans="1:12" ht="18" customHeight="1" thickBot="1" x14ac:dyDescent="0.25">
      <c r="A8" s="30" t="s">
        <v>3</v>
      </c>
      <c r="B8" s="190">
        <f>'June 15, 2025 - June 28, 2025'!$B$8</f>
        <v>0</v>
      </c>
      <c r="C8" s="190"/>
      <c r="D8" s="190"/>
      <c r="E8" s="4"/>
      <c r="F8" s="30" t="s">
        <v>4</v>
      </c>
      <c r="G8" s="189">
        <f>'Payroll Schedule'!$K$17</f>
        <v>45935</v>
      </c>
      <c r="H8" s="189"/>
      <c r="I8" s="189"/>
      <c r="J8" s="34"/>
      <c r="K8" s="10" t="str">
        <f>TEXT(G8,"dddd")</f>
        <v>Sunday</v>
      </c>
    </row>
    <row r="9" spans="1:12" ht="18" customHeight="1" thickBot="1" x14ac:dyDescent="0.25">
      <c r="A9" s="30" t="s">
        <v>5</v>
      </c>
      <c r="B9" s="190">
        <f>'June 15, 2025 - June 28, 2025'!$B$9</f>
        <v>0</v>
      </c>
      <c r="C9" s="190"/>
      <c r="D9" s="190"/>
      <c r="E9" s="4"/>
      <c r="F9" s="30" t="s">
        <v>6</v>
      </c>
      <c r="G9" s="185">
        <f>'Payroll Schedule'!$L$17</f>
        <v>45948</v>
      </c>
      <c r="H9" s="185"/>
      <c r="I9" s="185"/>
      <c r="J9" s="35"/>
    </row>
    <row r="10" spans="1:12" ht="18" customHeight="1" thickBot="1" x14ac:dyDescent="0.25">
      <c r="A10" s="30" t="s">
        <v>7</v>
      </c>
      <c r="B10" s="190">
        <f>'June 15, 2025 - June 28, 2025'!$B$10</f>
        <v>0</v>
      </c>
      <c r="C10" s="190"/>
      <c r="D10" s="190"/>
      <c r="E10" s="4"/>
      <c r="F10" s="30" t="s">
        <v>8</v>
      </c>
      <c r="G10" s="186">
        <f>'Payroll Schedule'!$B$17</f>
        <v>21</v>
      </c>
      <c r="H10" s="186"/>
      <c r="I10" s="186"/>
      <c r="J10" s="35"/>
    </row>
    <row r="11" spans="1:12" ht="13.5" thickBot="1" x14ac:dyDescent="0.25">
      <c r="A11" s="31"/>
      <c r="B11" s="31"/>
      <c r="C11" s="31"/>
      <c r="D11" s="31"/>
      <c r="E11" s="31"/>
      <c r="F11" s="31"/>
      <c r="G11" s="31"/>
      <c r="H11" s="31"/>
      <c r="I11" s="31"/>
    </row>
    <row r="12" spans="1:12" s="2" customFormat="1" ht="39.75" thickTop="1" thickBot="1" x14ac:dyDescent="0.25">
      <c r="A12" s="15" t="s">
        <v>9</v>
      </c>
      <c r="B12" s="15" t="s">
        <v>28</v>
      </c>
      <c r="C12" s="16" t="s">
        <v>10</v>
      </c>
      <c r="D12" s="17" t="s">
        <v>11</v>
      </c>
      <c r="E12" s="18"/>
      <c r="F12" s="19" t="s">
        <v>9</v>
      </c>
      <c r="G12" s="15" t="s">
        <v>28</v>
      </c>
      <c r="H12" s="16" t="s">
        <v>10</v>
      </c>
      <c r="I12" s="16" t="s">
        <v>11</v>
      </c>
      <c r="J12" s="36"/>
      <c r="K12" s="11"/>
    </row>
    <row r="13" spans="1:12" s="2" customFormat="1" ht="18" customHeight="1" thickTop="1" thickBot="1" x14ac:dyDescent="0.25">
      <c r="A13" s="200" t="s">
        <v>12</v>
      </c>
      <c r="B13" s="200"/>
      <c r="C13" s="138">
        <f>'Sept 21, 2025 - Oct 4, 2025'!$C$37</f>
        <v>0</v>
      </c>
      <c r="D13" s="138"/>
      <c r="E13" s="139"/>
      <c r="F13" s="140"/>
      <c r="G13" s="141"/>
      <c r="H13" s="142"/>
      <c r="I13" s="142"/>
      <c r="J13" s="36"/>
      <c r="K13" s="5"/>
      <c r="L13" s="3"/>
    </row>
    <row r="14" spans="1:12" ht="18" customHeight="1" thickTop="1" x14ac:dyDescent="0.2">
      <c r="A14" s="120"/>
      <c r="B14" s="121" t="s">
        <v>13</v>
      </c>
      <c r="C14" s="157"/>
      <c r="D14" s="122"/>
      <c r="E14" s="27"/>
      <c r="F14" s="120" t="b">
        <f t="shared" ref="F14:F20" si="0">K38</f>
        <v>0</v>
      </c>
      <c r="G14" s="123" t="s">
        <v>13</v>
      </c>
      <c r="H14" s="122"/>
      <c r="I14" s="122"/>
      <c r="K14" s="5">
        <f t="shared" ref="K14:K20" si="1">IF(EXACT(L14,$K$8)=TRUE,$G$8,IF(K13=0,"",IF(K13&lt;$G$9,K13+1,IF(K13=$G$9,""))))</f>
        <v>45935</v>
      </c>
      <c r="L14" s="3" t="s">
        <v>13</v>
      </c>
    </row>
    <row r="15" spans="1:12" ht="18" customHeight="1" x14ac:dyDescent="0.2">
      <c r="A15" s="24"/>
      <c r="B15" s="125" t="s">
        <v>14</v>
      </c>
      <c r="C15" s="127"/>
      <c r="D15" s="127"/>
      <c r="E15" s="27"/>
      <c r="F15" s="24" t="b">
        <f t="shared" si="0"/>
        <v>0</v>
      </c>
      <c r="G15" s="125" t="s">
        <v>14</v>
      </c>
      <c r="H15" s="127"/>
      <c r="I15" s="127"/>
      <c r="K15" s="5">
        <f t="shared" si="1"/>
        <v>45936</v>
      </c>
      <c r="L15" s="3" t="s">
        <v>14</v>
      </c>
    </row>
    <row r="16" spans="1:12" ht="18" customHeight="1" x14ac:dyDescent="0.2">
      <c r="A16" s="24"/>
      <c r="B16" s="125" t="s">
        <v>15</v>
      </c>
      <c r="C16" s="127"/>
      <c r="D16" s="127"/>
      <c r="E16" s="27"/>
      <c r="F16" s="24" t="b">
        <f t="shared" si="0"/>
        <v>0</v>
      </c>
      <c r="G16" s="125" t="s">
        <v>15</v>
      </c>
      <c r="H16" s="127"/>
      <c r="I16" s="127"/>
      <c r="K16" s="5">
        <f t="shared" si="1"/>
        <v>45937</v>
      </c>
      <c r="L16" s="3" t="s">
        <v>15</v>
      </c>
    </row>
    <row r="17" spans="1:12" ht="18" customHeight="1" x14ac:dyDescent="0.2">
      <c r="A17" s="24"/>
      <c r="B17" s="125" t="s">
        <v>16</v>
      </c>
      <c r="C17" s="127"/>
      <c r="D17" s="127"/>
      <c r="E17" s="27"/>
      <c r="F17" s="24" t="b">
        <f t="shared" si="0"/>
        <v>0</v>
      </c>
      <c r="G17" s="125" t="s">
        <v>16</v>
      </c>
      <c r="H17" s="127"/>
      <c r="I17" s="127"/>
      <c r="K17" s="5">
        <f t="shared" si="1"/>
        <v>45938</v>
      </c>
      <c r="L17" s="3" t="s">
        <v>16</v>
      </c>
    </row>
    <row r="18" spans="1:12" ht="18" customHeight="1" x14ac:dyDescent="0.2">
      <c r="A18" s="24"/>
      <c r="B18" s="125" t="s">
        <v>17</v>
      </c>
      <c r="C18" s="127"/>
      <c r="D18" s="127"/>
      <c r="E18" s="27"/>
      <c r="F18" s="24" t="b">
        <f t="shared" si="0"/>
        <v>0</v>
      </c>
      <c r="G18" s="125" t="s">
        <v>17</v>
      </c>
      <c r="H18" s="127"/>
      <c r="I18" s="127"/>
      <c r="K18" s="5">
        <f t="shared" si="1"/>
        <v>45939</v>
      </c>
      <c r="L18" s="3" t="s">
        <v>17</v>
      </c>
    </row>
    <row r="19" spans="1:12" ht="18" customHeight="1" x14ac:dyDescent="0.2">
      <c r="A19" s="24"/>
      <c r="B19" s="125" t="s">
        <v>18</v>
      </c>
      <c r="C19" s="127"/>
      <c r="D19" s="127"/>
      <c r="E19" s="27"/>
      <c r="F19" s="24" t="b">
        <f t="shared" si="0"/>
        <v>0</v>
      </c>
      <c r="G19" s="125" t="s">
        <v>18</v>
      </c>
      <c r="H19" s="127"/>
      <c r="I19" s="127"/>
      <c r="K19" s="5">
        <f t="shared" si="1"/>
        <v>45940</v>
      </c>
      <c r="L19" s="3" t="s">
        <v>18</v>
      </c>
    </row>
    <row r="20" spans="1:12" ht="18" customHeight="1" thickBot="1" x14ac:dyDescent="0.25">
      <c r="A20" s="25"/>
      <c r="B20" s="128" t="s">
        <v>19</v>
      </c>
      <c r="C20" s="130"/>
      <c r="D20" s="130"/>
      <c r="E20" s="27"/>
      <c r="F20" s="25" t="b">
        <f t="shared" si="0"/>
        <v>0</v>
      </c>
      <c r="G20" s="128" t="s">
        <v>19</v>
      </c>
      <c r="H20" s="130"/>
      <c r="I20" s="130"/>
      <c r="K20" s="5">
        <f t="shared" si="1"/>
        <v>45941</v>
      </c>
      <c r="L20" s="3" t="s">
        <v>19</v>
      </c>
    </row>
    <row r="21" spans="1:12" s="1" customFormat="1" ht="18" customHeight="1" thickTop="1" thickBot="1" x14ac:dyDescent="0.25">
      <c r="A21" s="131" t="s">
        <v>20</v>
      </c>
      <c r="B21" s="26"/>
      <c r="C21" s="28">
        <f>SUM(C13:C20)</f>
        <v>0</v>
      </c>
      <c r="D21" s="28">
        <f>IF(C21&gt;40,C21-40,0)</f>
        <v>0</v>
      </c>
      <c r="E21" s="132"/>
      <c r="F21" s="131" t="s">
        <v>23</v>
      </c>
      <c r="G21" s="26"/>
      <c r="H21" s="28">
        <f>SUM(H14:H20)</f>
        <v>0</v>
      </c>
      <c r="I21" s="28">
        <f>IF(H21&gt;40,H21-40,0)</f>
        <v>0</v>
      </c>
      <c r="J21" s="37"/>
      <c r="K21" s="6" t="s">
        <v>20</v>
      </c>
      <c r="L21" s="7"/>
    </row>
    <row r="22" spans="1:12" ht="18" customHeight="1" thickTop="1" x14ac:dyDescent="0.2">
      <c r="A22" s="120">
        <v>45935</v>
      </c>
      <c r="B22" s="133" t="s">
        <v>13</v>
      </c>
      <c r="C22" s="124"/>
      <c r="D22" s="122"/>
      <c r="E22" s="27"/>
      <c r="F22" s="120" t="b">
        <f t="shared" ref="F22:F28" si="2">K46</f>
        <v>0</v>
      </c>
      <c r="G22" s="133" t="s">
        <v>13</v>
      </c>
      <c r="H22" s="122"/>
      <c r="I22" s="122"/>
      <c r="K22" s="5">
        <f>IF(K20=0,"",IF(K20&lt;$G$9,K20+1,IF(K20=$G$9,"")))</f>
        <v>45942</v>
      </c>
      <c r="L22" s="3" t="s">
        <v>13</v>
      </c>
    </row>
    <row r="23" spans="1:12" ht="18" customHeight="1" x14ac:dyDescent="0.2">
      <c r="A23" s="120">
        <v>45936</v>
      </c>
      <c r="B23" s="134" t="s">
        <v>14</v>
      </c>
      <c r="C23" s="126"/>
      <c r="D23" s="127"/>
      <c r="E23" s="27"/>
      <c r="F23" s="24" t="b">
        <f t="shared" si="2"/>
        <v>0</v>
      </c>
      <c r="G23" s="134" t="s">
        <v>14</v>
      </c>
      <c r="H23" s="127"/>
      <c r="I23" s="127"/>
      <c r="K23" s="5">
        <f>IF(K22=0,"",IF(K22&lt;$G$9,K22+1,IF(K22=$G$9,"")))</f>
        <v>45943</v>
      </c>
      <c r="L23" s="3" t="s">
        <v>14</v>
      </c>
    </row>
    <row r="24" spans="1:12" ht="18" customHeight="1" x14ac:dyDescent="0.2">
      <c r="A24" s="120">
        <v>45937</v>
      </c>
      <c r="B24" s="134" t="s">
        <v>15</v>
      </c>
      <c r="C24" s="126"/>
      <c r="D24" s="127"/>
      <c r="E24" s="27"/>
      <c r="F24" s="24" t="b">
        <f t="shared" si="2"/>
        <v>0</v>
      </c>
      <c r="G24" s="134" t="s">
        <v>15</v>
      </c>
      <c r="H24" s="127"/>
      <c r="I24" s="127"/>
      <c r="K24" s="5">
        <f t="shared" ref="K24:K28" si="3">IF(K23=0,"",IF(K23&lt;$G$9,K23+1,IF(K23=$G$9,"")))</f>
        <v>45944</v>
      </c>
      <c r="L24" s="3" t="s">
        <v>15</v>
      </c>
    </row>
    <row r="25" spans="1:12" ht="18" customHeight="1" x14ac:dyDescent="0.2">
      <c r="A25" s="120">
        <v>45938</v>
      </c>
      <c r="B25" s="134" t="s">
        <v>16</v>
      </c>
      <c r="C25" s="126"/>
      <c r="D25" s="127"/>
      <c r="E25" s="27"/>
      <c r="F25" s="24" t="b">
        <f t="shared" si="2"/>
        <v>0</v>
      </c>
      <c r="G25" s="134" t="s">
        <v>16</v>
      </c>
      <c r="H25" s="127"/>
      <c r="I25" s="127"/>
      <c r="K25" s="5">
        <f t="shared" si="3"/>
        <v>45945</v>
      </c>
      <c r="L25" s="3" t="s">
        <v>16</v>
      </c>
    </row>
    <row r="26" spans="1:12" ht="18" customHeight="1" x14ac:dyDescent="0.2">
      <c r="A26" s="120">
        <v>45939</v>
      </c>
      <c r="B26" s="134" t="s">
        <v>17</v>
      </c>
      <c r="C26" s="126"/>
      <c r="D26" s="127"/>
      <c r="E26" s="27"/>
      <c r="F26" s="24" t="b">
        <f t="shared" si="2"/>
        <v>0</v>
      </c>
      <c r="G26" s="134" t="s">
        <v>17</v>
      </c>
      <c r="H26" s="127"/>
      <c r="I26" s="127"/>
      <c r="K26" s="5">
        <f t="shared" si="3"/>
        <v>45946</v>
      </c>
      <c r="L26" s="3" t="s">
        <v>17</v>
      </c>
    </row>
    <row r="27" spans="1:12" ht="18" customHeight="1" x14ac:dyDescent="0.2">
      <c r="A27" s="120">
        <v>45940</v>
      </c>
      <c r="B27" s="134" t="s">
        <v>18</v>
      </c>
      <c r="C27" s="126"/>
      <c r="D27" s="127"/>
      <c r="E27" s="27"/>
      <c r="F27" s="24" t="b">
        <f t="shared" si="2"/>
        <v>0</v>
      </c>
      <c r="G27" s="134" t="s">
        <v>18</v>
      </c>
      <c r="H27" s="127"/>
      <c r="I27" s="127"/>
      <c r="K27" s="5">
        <f t="shared" si="3"/>
        <v>45947</v>
      </c>
      <c r="L27" s="3" t="s">
        <v>18</v>
      </c>
    </row>
    <row r="28" spans="1:12" ht="18" customHeight="1" thickBot="1" x14ac:dyDescent="0.25">
      <c r="A28" s="120">
        <v>45941</v>
      </c>
      <c r="B28" s="135" t="s">
        <v>19</v>
      </c>
      <c r="C28" s="129"/>
      <c r="D28" s="130"/>
      <c r="E28" s="27"/>
      <c r="F28" s="25" t="b">
        <f t="shared" si="2"/>
        <v>0</v>
      </c>
      <c r="G28" s="135" t="s">
        <v>19</v>
      </c>
      <c r="H28" s="130"/>
      <c r="I28" s="130"/>
      <c r="K28" s="5">
        <f t="shared" si="3"/>
        <v>45948</v>
      </c>
      <c r="L28" s="3" t="s">
        <v>19</v>
      </c>
    </row>
    <row r="29" spans="1:12" ht="18" customHeight="1" thickTop="1" thickBot="1" x14ac:dyDescent="0.25">
      <c r="A29" s="136" t="s">
        <v>21</v>
      </c>
      <c r="B29" s="26"/>
      <c r="C29" s="28">
        <f>SUM(C22:C28)</f>
        <v>0</v>
      </c>
      <c r="D29" s="28">
        <f>IF(C29&gt;40,C29-40,0)</f>
        <v>0</v>
      </c>
      <c r="E29" s="27"/>
      <c r="F29" s="137" t="s">
        <v>24</v>
      </c>
      <c r="G29" s="26"/>
      <c r="H29" s="28">
        <f>SUM(H22:H28)</f>
        <v>0</v>
      </c>
      <c r="I29" s="28">
        <f>IF(H29&gt;40,H29-40,0)</f>
        <v>0</v>
      </c>
      <c r="K29" s="6" t="s">
        <v>21</v>
      </c>
      <c r="L29" s="7"/>
    </row>
    <row r="30" spans="1:12" ht="18" customHeight="1" thickTop="1" thickBot="1" x14ac:dyDescent="0.25">
      <c r="A30" s="120">
        <v>45942</v>
      </c>
      <c r="B30" s="133" t="s">
        <v>13</v>
      </c>
      <c r="C30" s="124"/>
      <c r="D30" s="122"/>
      <c r="E30" s="27"/>
      <c r="F30" s="13" t="s">
        <v>29</v>
      </c>
      <c r="G30" s="26"/>
      <c r="H30" s="28">
        <f>(C21+C29+C37+H21+H29)-C13</f>
        <v>0</v>
      </c>
      <c r="I30" s="28">
        <f>D21+D29+D37+I21+I29</f>
        <v>0</v>
      </c>
      <c r="K30" s="5" t="str">
        <f>IF(K28=0,"",IF(K28&lt;$G$9,K28+1,IF(K28=$G$9,"")))</f>
        <v/>
      </c>
      <c r="L30" s="3" t="s">
        <v>13</v>
      </c>
    </row>
    <row r="31" spans="1:12" ht="18" customHeight="1" thickTop="1" x14ac:dyDescent="0.2">
      <c r="A31" s="120">
        <v>45943</v>
      </c>
      <c r="B31" s="134" t="s">
        <v>14</v>
      </c>
      <c r="C31" s="126"/>
      <c r="D31" s="127"/>
      <c r="E31" s="27"/>
      <c r="F31" s="191" t="s">
        <v>32</v>
      </c>
      <c r="G31" s="192"/>
      <c r="H31" s="192"/>
      <c r="I31" s="193"/>
      <c r="K31" s="5" t="b">
        <f>IF(K30=0,"",IF(K30&lt;$G$9,K30+1,IF(K30=$G$9,"")))</f>
        <v>0</v>
      </c>
      <c r="L31" s="3" t="s">
        <v>14</v>
      </c>
    </row>
    <row r="32" spans="1:12" ht="18" customHeight="1" x14ac:dyDescent="0.2">
      <c r="A32" s="120">
        <v>45944</v>
      </c>
      <c r="B32" s="134" t="s">
        <v>15</v>
      </c>
      <c r="C32" s="126"/>
      <c r="D32" s="127"/>
      <c r="E32" s="27"/>
      <c r="F32" s="194"/>
      <c r="G32" s="195"/>
      <c r="H32" s="195"/>
      <c r="I32" s="196"/>
      <c r="K32" s="5" t="b">
        <f t="shared" ref="K32:K36" si="4">IF(K31=0,"",IF(K31&lt;$G$9,K31+1,IF(K31=$G$9,"")))</f>
        <v>0</v>
      </c>
      <c r="L32" s="3" t="s">
        <v>15</v>
      </c>
    </row>
    <row r="33" spans="1:12" ht="18" customHeight="1" x14ac:dyDescent="0.2">
      <c r="A33" s="120">
        <v>45945</v>
      </c>
      <c r="B33" s="134" t="s">
        <v>16</v>
      </c>
      <c r="C33" s="126"/>
      <c r="D33" s="127"/>
      <c r="E33" s="27"/>
      <c r="F33" s="194"/>
      <c r="G33" s="195"/>
      <c r="H33" s="195"/>
      <c r="I33" s="196"/>
      <c r="K33" s="5" t="b">
        <f t="shared" si="4"/>
        <v>0</v>
      </c>
      <c r="L33" s="3" t="s">
        <v>16</v>
      </c>
    </row>
    <row r="34" spans="1:12" ht="18" customHeight="1" x14ac:dyDescent="0.2">
      <c r="A34" s="120">
        <v>45946</v>
      </c>
      <c r="B34" s="134" t="s">
        <v>17</v>
      </c>
      <c r="C34" s="126"/>
      <c r="D34" s="127"/>
      <c r="E34" s="27"/>
      <c r="F34" s="194"/>
      <c r="G34" s="195"/>
      <c r="H34" s="195"/>
      <c r="I34" s="196"/>
      <c r="K34" s="5" t="b">
        <f t="shared" si="4"/>
        <v>0</v>
      </c>
      <c r="L34" s="3" t="s">
        <v>17</v>
      </c>
    </row>
    <row r="35" spans="1:12" ht="18" customHeight="1" x14ac:dyDescent="0.2">
      <c r="A35" s="120">
        <v>45947</v>
      </c>
      <c r="B35" s="134" t="s">
        <v>18</v>
      </c>
      <c r="C35" s="126"/>
      <c r="D35" s="127"/>
      <c r="E35" s="27"/>
      <c r="F35" s="194"/>
      <c r="G35" s="195"/>
      <c r="H35" s="195"/>
      <c r="I35" s="196"/>
      <c r="K35" s="5" t="b">
        <f t="shared" si="4"/>
        <v>0</v>
      </c>
      <c r="L35" s="3" t="s">
        <v>18</v>
      </c>
    </row>
    <row r="36" spans="1:12" ht="18" customHeight="1" thickBot="1" x14ac:dyDescent="0.25">
      <c r="A36" s="120">
        <v>45948</v>
      </c>
      <c r="B36" s="135" t="s">
        <v>19</v>
      </c>
      <c r="C36" s="129"/>
      <c r="D36" s="130"/>
      <c r="E36" s="27"/>
      <c r="F36" s="194"/>
      <c r="G36" s="195"/>
      <c r="H36" s="195"/>
      <c r="I36" s="196"/>
      <c r="K36" s="5" t="b">
        <f t="shared" si="4"/>
        <v>0</v>
      </c>
      <c r="L36" s="3" t="s">
        <v>19</v>
      </c>
    </row>
    <row r="37" spans="1:12" ht="18" customHeight="1" thickTop="1" thickBot="1" x14ac:dyDescent="0.25">
      <c r="A37" s="137" t="s">
        <v>22</v>
      </c>
      <c r="B37" s="26"/>
      <c r="C37" s="28">
        <f>SUM(C30:C36)</f>
        <v>0</v>
      </c>
      <c r="D37" s="28">
        <f>IF(C37&gt;40,C37-40,0)</f>
        <v>0</v>
      </c>
      <c r="E37" s="29"/>
      <c r="F37" s="197"/>
      <c r="G37" s="198"/>
      <c r="H37" s="198"/>
      <c r="I37" s="199"/>
      <c r="K37" s="6" t="s">
        <v>22</v>
      </c>
      <c r="L37" s="8"/>
    </row>
    <row r="38" spans="1:12" ht="13.5" thickTop="1" x14ac:dyDescent="0.2">
      <c r="A38" s="31"/>
      <c r="B38" s="31"/>
      <c r="C38" s="31"/>
      <c r="D38" s="31"/>
      <c r="E38" s="31"/>
      <c r="F38" s="31"/>
      <c r="G38" s="31"/>
      <c r="H38" s="31"/>
      <c r="I38" s="31"/>
      <c r="K38" s="5" t="b">
        <f>IF(K36=0,"",IF(K36&lt;$G$9,K36+1,IF(K36=$G$9,"")))</f>
        <v>0</v>
      </c>
      <c r="L38" s="3" t="s">
        <v>13</v>
      </c>
    </row>
    <row r="39" spans="1:12" ht="24.75" customHeight="1" thickBot="1" x14ac:dyDescent="0.25">
      <c r="A39" s="168"/>
      <c r="B39" s="168"/>
      <c r="C39" s="31"/>
      <c r="D39" s="32"/>
      <c r="E39" s="31"/>
      <c r="F39" s="168"/>
      <c r="G39" s="168"/>
      <c r="H39" s="31"/>
      <c r="I39" s="32"/>
      <c r="K39" s="5" t="b">
        <f>IF(K38=0,"",IF(K38&lt;$G$9,K38+1,IF(K38=$G$9,"")))</f>
        <v>0</v>
      </c>
      <c r="L39" s="3" t="s">
        <v>14</v>
      </c>
    </row>
    <row r="40" spans="1:12" x14ac:dyDescent="0.2">
      <c r="A40" s="169" t="s">
        <v>30</v>
      </c>
      <c r="B40" s="169"/>
      <c r="C40" s="31"/>
      <c r="D40" s="33" t="s">
        <v>25</v>
      </c>
      <c r="E40" s="31"/>
      <c r="F40" s="169" t="s">
        <v>31</v>
      </c>
      <c r="G40" s="169"/>
      <c r="H40" s="31"/>
      <c r="I40" s="33" t="s">
        <v>25</v>
      </c>
      <c r="K40" s="5" t="b">
        <f t="shared" ref="K40:K44" si="5">IF(K39=0,"",IF(K39&lt;$G$9,K39+1,IF(K39=$G$9,"")))</f>
        <v>0</v>
      </c>
      <c r="L40" s="3" t="s">
        <v>15</v>
      </c>
    </row>
    <row r="41" spans="1:12" x14ac:dyDescent="0.2">
      <c r="A41" s="31"/>
      <c r="B41" s="31"/>
      <c r="C41" s="31"/>
      <c r="D41" s="31"/>
      <c r="E41" s="31"/>
      <c r="F41" s="31"/>
      <c r="G41" s="31"/>
      <c r="H41" s="31"/>
      <c r="I41" s="31"/>
      <c r="K41" s="5" t="b">
        <f t="shared" si="5"/>
        <v>0</v>
      </c>
      <c r="L41" s="3" t="s">
        <v>16</v>
      </c>
    </row>
    <row r="42" spans="1:12" ht="30.75" customHeight="1" x14ac:dyDescent="0.25">
      <c r="A42" s="171" t="s">
        <v>26</v>
      </c>
      <c r="B42" s="171"/>
      <c r="C42" s="171"/>
      <c r="D42" s="171"/>
      <c r="E42" s="31"/>
      <c r="F42" s="170" t="s">
        <v>27</v>
      </c>
      <c r="G42" s="170"/>
      <c r="H42" s="170"/>
      <c r="I42" s="170"/>
      <c r="K42" s="5" t="b">
        <f t="shared" si="5"/>
        <v>0</v>
      </c>
      <c r="L42" s="3" t="s">
        <v>17</v>
      </c>
    </row>
    <row r="43" spans="1:12" x14ac:dyDescent="0.2">
      <c r="K43" s="5" t="b">
        <f t="shared" si="5"/>
        <v>0</v>
      </c>
      <c r="L43" s="3" t="s">
        <v>18</v>
      </c>
    </row>
    <row r="44" spans="1:12" x14ac:dyDescent="0.2">
      <c r="K44" s="5" t="b">
        <f t="shared" si="5"/>
        <v>0</v>
      </c>
      <c r="L44" s="3" t="s">
        <v>19</v>
      </c>
    </row>
    <row r="45" spans="1:12" x14ac:dyDescent="0.2">
      <c r="K45" s="8" t="s">
        <v>23</v>
      </c>
      <c r="L45" s="8"/>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6">IF(K47=0,"",IF(K47&lt;$G$9,K47+1,IF(K47=$G$9,"")))</f>
        <v>0</v>
      </c>
      <c r="L48" s="3" t="s">
        <v>15</v>
      </c>
    </row>
    <row r="49" spans="11:12" x14ac:dyDescent="0.2">
      <c r="K49" s="5" t="b">
        <f t="shared" si="6"/>
        <v>0</v>
      </c>
      <c r="L49" s="3" t="s">
        <v>16</v>
      </c>
    </row>
    <row r="50" spans="11:12" x14ac:dyDescent="0.2">
      <c r="K50" s="5" t="b">
        <f t="shared" si="6"/>
        <v>0</v>
      </c>
      <c r="L50" s="3" t="s">
        <v>17</v>
      </c>
    </row>
    <row r="51" spans="11:12" x14ac:dyDescent="0.2">
      <c r="K51" s="5" t="b">
        <f t="shared" si="6"/>
        <v>0</v>
      </c>
      <c r="L51" s="3" t="s">
        <v>18</v>
      </c>
    </row>
    <row r="52" spans="11:12" x14ac:dyDescent="0.2">
      <c r="K52" s="5" t="b">
        <f t="shared" si="6"/>
        <v>0</v>
      </c>
      <c r="L52" s="3" t="s">
        <v>19</v>
      </c>
    </row>
    <row r="53" spans="11:12" x14ac:dyDescent="0.2">
      <c r="K53" s="8" t="s">
        <v>24</v>
      </c>
      <c r="L53" s="8"/>
    </row>
  </sheetData>
  <sheetProtection algorithmName="SHA-512" hashValue="WBbGEiB4ZUJH20Bi2yuavBQNkLGS1r98rgRhWMYgC4Xc6GKWBv1+Xck0UZJTL0YeVCHbKQa5RgflBDTWHaiD8w==" saltValue="WTqaGERdl/6ld20qpN8WAA==" spinCount="100000" sheet="1" selectLockedCells="1"/>
  <mergeCells count="17">
    <mergeCell ref="B9:D9"/>
    <mergeCell ref="G9:I9"/>
    <mergeCell ref="A1:I1"/>
    <mergeCell ref="A2:I2"/>
    <mergeCell ref="A4:I7"/>
    <mergeCell ref="B8:D8"/>
    <mergeCell ref="G8:I8"/>
    <mergeCell ref="A40:B40"/>
    <mergeCell ref="F40:G40"/>
    <mergeCell ref="A42:D42"/>
    <mergeCell ref="F42:I42"/>
    <mergeCell ref="B10:D10"/>
    <mergeCell ref="G10:I10"/>
    <mergeCell ref="A13:B13"/>
    <mergeCell ref="F31:I37"/>
    <mergeCell ref="A39:B39"/>
    <mergeCell ref="F39:G39"/>
  </mergeCells>
  <conditionalFormatting sqref="A14">
    <cfRule type="cellIs" dxfId="239" priority="38" operator="equal">
      <formula>FALSE</formula>
    </cfRule>
  </conditionalFormatting>
  <conditionalFormatting sqref="A14:A20">
    <cfRule type="containsText" dxfId="238" priority="21" operator="containsText" text="FALSE">
      <formula>NOT(ISERROR(SEARCH("FALSE",A14)))</formula>
    </cfRule>
  </conditionalFormatting>
  <conditionalFormatting sqref="A22:A28">
    <cfRule type="containsText" dxfId="237" priority="7" operator="containsText" text="FALSE">
      <formula>NOT(ISERROR(SEARCH("FALSE",A22)))</formula>
    </cfRule>
  </conditionalFormatting>
  <conditionalFormatting sqref="A22:A36">
    <cfRule type="cellIs" dxfId="236" priority="8" operator="equal">
      <formula>FALSE</formula>
    </cfRule>
  </conditionalFormatting>
  <conditionalFormatting sqref="A30:A36">
    <cfRule type="containsText" dxfId="235" priority="11" operator="containsText" text="FALSE">
      <formula>NOT(ISERROR(SEARCH("FALSE",A30)))</formula>
    </cfRule>
  </conditionalFormatting>
  <conditionalFormatting sqref="B22:B28">
    <cfRule type="cellIs" dxfId="234" priority="17" operator="equal">
      <formula>FALSE</formula>
    </cfRule>
  </conditionalFormatting>
  <conditionalFormatting sqref="B30:B36">
    <cfRule type="cellIs" dxfId="233" priority="9" operator="equal">
      <formula>FALSE</formula>
    </cfRule>
  </conditionalFormatting>
  <conditionalFormatting sqref="B8:D10">
    <cfRule type="cellIs" dxfId="232" priority="1" operator="equal">
      <formula>0</formula>
    </cfRule>
  </conditionalFormatting>
  <conditionalFormatting sqref="F14">
    <cfRule type="cellIs" dxfId="231" priority="20" operator="equal">
      <formula>FALSE</formula>
    </cfRule>
  </conditionalFormatting>
  <conditionalFormatting sqref="F14:F20">
    <cfRule type="containsText" dxfId="230" priority="19" operator="containsText" text="FALSE">
      <formula>NOT(ISERROR(SEARCH("FALSE",F14)))</formula>
    </cfRule>
  </conditionalFormatting>
  <conditionalFormatting sqref="F22">
    <cfRule type="cellIs" dxfId="229" priority="6" operator="equal">
      <formula>FALSE</formula>
    </cfRule>
  </conditionalFormatting>
  <conditionalFormatting sqref="F22:F28">
    <cfRule type="containsText" dxfId="228" priority="5" operator="containsText" text="FALSE">
      <formula>NOT(ISERROR(SEARCH("FALSE",F22)))</formula>
    </cfRule>
  </conditionalFormatting>
  <conditionalFormatting sqref="F29:F30">
    <cfRule type="cellIs" dxfId="227" priority="3" operator="equal">
      <formula>FALSE</formula>
    </cfRule>
  </conditionalFormatting>
  <conditionalFormatting sqref="G22:G28">
    <cfRule type="cellIs" dxfId="226" priority="15" operator="equal">
      <formula>FALSE</formula>
    </cfRule>
  </conditionalFormatting>
  <conditionalFormatting sqref="K13:L52">
    <cfRule type="cellIs" dxfId="225" priority="22" operator="equal">
      <formula>FALSE</formula>
    </cfRule>
  </conditionalFormatting>
  <dataValidations count="4">
    <dataValidation allowBlank="1" showInputMessage="1" showErrorMessage="1" prompt="Enter your Department Name into this field and it will populate to all the other time reports in this workbook." sqref="B10 J10" xr:uid="{00000000-0002-0000-0A00-000000000000}"/>
    <dataValidation allowBlank="1" showInputMessage="1" showErrorMessage="1" prompt="Enter your Name into this field and it will populate to all the other time reports in this workbook." sqref="B9 J9" xr:uid="{00000000-0002-0000-0A00-000001000000}"/>
    <dataValidation allowBlank="1" showInputMessage="1" showErrorMessage="1" prompt="Enter your MSU ID into this field and it will populate to all the other time re[prts in this workbook." sqref="J8" xr:uid="{00000000-0002-0000-0A00-000002000000}"/>
    <dataValidation allowBlank="1" showInputMessage="1" showErrorMessage="1" prompt="Enter your MSU ID into this field and it will populate to all the other time reports in this workbook." sqref="B8:D8" xr:uid="{B70428D0-9F15-42AA-9DF4-A7062666DBA2}"/>
  </dataValidations>
  <printOptions horizontalCentered="1"/>
  <pageMargins left="0" right="0" top="0.5" bottom="0.5" header="0.3" footer="0.3"/>
  <pageSetup scale="92" orientation="portrait" r:id="rId1"/>
  <headerFooter>
    <oddFooter>&amp;RMay-2018</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L53"/>
  <sheetViews>
    <sheetView showGridLines="0" zoomScale="98" zoomScaleNormal="98" workbookViewId="0">
      <pane ySplit="13" topLeftCell="A14" activePane="bottomLeft" state="frozen"/>
      <selection activeCell="B14" sqref="B14"/>
      <selection pane="bottomLeft" activeCell="C22" sqref="C22"/>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1"/>
    <col min="11" max="11" width="13.5" style="9" hidden="1" customWidth="1"/>
    <col min="12" max="12" width="19" hidden="1" customWidth="1"/>
  </cols>
  <sheetData>
    <row r="1" spans="1:12" ht="23.25" x14ac:dyDescent="0.2">
      <c r="A1" s="172" t="s">
        <v>0</v>
      </c>
      <c r="B1" s="172"/>
      <c r="C1" s="172"/>
      <c r="D1" s="172"/>
      <c r="E1" s="172"/>
      <c r="F1" s="172"/>
      <c r="G1" s="172"/>
      <c r="H1" s="172"/>
      <c r="I1" s="172"/>
    </row>
    <row r="2" spans="1:12" ht="23.25" x14ac:dyDescent="0.2">
      <c r="A2" s="172" t="s">
        <v>1</v>
      </c>
      <c r="B2" s="172"/>
      <c r="C2" s="172"/>
      <c r="D2" s="172"/>
      <c r="E2" s="172"/>
      <c r="F2" s="172"/>
      <c r="G2" s="172"/>
      <c r="H2" s="172"/>
      <c r="I2" s="172"/>
    </row>
    <row r="3" spans="1:12" ht="13.5" thickBot="1" x14ac:dyDescent="0.25">
      <c r="A3" s="31"/>
      <c r="B3" s="31"/>
      <c r="C3" s="31"/>
      <c r="D3" s="31"/>
      <c r="E3" s="31"/>
      <c r="F3" s="31"/>
      <c r="G3" s="31"/>
      <c r="H3" s="31"/>
      <c r="I3" s="31"/>
    </row>
    <row r="4" spans="1:12" ht="13.5" customHeight="1" x14ac:dyDescent="0.2">
      <c r="A4" s="173" t="s">
        <v>2</v>
      </c>
      <c r="B4" s="173"/>
      <c r="C4" s="173"/>
      <c r="D4" s="173"/>
      <c r="E4" s="173"/>
      <c r="F4" s="173"/>
      <c r="G4" s="173"/>
      <c r="H4" s="173"/>
      <c r="I4" s="173"/>
    </row>
    <row r="5" spans="1:12" x14ac:dyDescent="0.2">
      <c r="A5" s="174"/>
      <c r="B5" s="174"/>
      <c r="C5" s="174"/>
      <c r="D5" s="174"/>
      <c r="E5" s="174"/>
      <c r="F5" s="174"/>
      <c r="G5" s="174"/>
      <c r="H5" s="174"/>
      <c r="I5" s="174"/>
    </row>
    <row r="6" spans="1:12" x14ac:dyDescent="0.2">
      <c r="A6" s="174"/>
      <c r="B6" s="174"/>
      <c r="C6" s="174"/>
      <c r="D6" s="174"/>
      <c r="E6" s="174"/>
      <c r="F6" s="174"/>
      <c r="G6" s="174"/>
      <c r="H6" s="174"/>
      <c r="I6" s="174"/>
    </row>
    <row r="7" spans="1:12" ht="13.5" thickBot="1" x14ac:dyDescent="0.25">
      <c r="A7" s="175"/>
      <c r="B7" s="175"/>
      <c r="C7" s="175"/>
      <c r="D7" s="175"/>
      <c r="E7" s="175"/>
      <c r="F7" s="175"/>
      <c r="G7" s="175"/>
      <c r="H7" s="175"/>
      <c r="I7" s="175"/>
    </row>
    <row r="8" spans="1:12" ht="18" customHeight="1" thickBot="1" x14ac:dyDescent="0.25">
      <c r="A8" s="30" t="s">
        <v>3</v>
      </c>
      <c r="B8" s="190">
        <f>'June 15, 2025 - June 28, 2025'!$B$8</f>
        <v>0</v>
      </c>
      <c r="C8" s="190"/>
      <c r="D8" s="190"/>
      <c r="E8" s="4"/>
      <c r="F8" s="30" t="s">
        <v>4</v>
      </c>
      <c r="G8" s="189">
        <f>'Payroll Schedule'!$K$18</f>
        <v>45949</v>
      </c>
      <c r="H8" s="189"/>
      <c r="I8" s="189"/>
      <c r="J8" s="34"/>
      <c r="K8" s="10" t="str">
        <f>TEXT(G8,"dddd")</f>
        <v>Sunday</v>
      </c>
    </row>
    <row r="9" spans="1:12" ht="18" customHeight="1" thickBot="1" x14ac:dyDescent="0.25">
      <c r="A9" s="30" t="s">
        <v>5</v>
      </c>
      <c r="B9" s="190">
        <f>'June 15, 2025 - June 28, 2025'!$B$9</f>
        <v>0</v>
      </c>
      <c r="C9" s="190"/>
      <c r="D9" s="190"/>
      <c r="E9" s="4"/>
      <c r="F9" s="30" t="s">
        <v>6</v>
      </c>
      <c r="G9" s="185">
        <f>'Payroll Schedule'!$L$18</f>
        <v>45962</v>
      </c>
      <c r="H9" s="185"/>
      <c r="I9" s="185"/>
      <c r="J9" s="35"/>
    </row>
    <row r="10" spans="1:12" ht="18" customHeight="1" thickBot="1" x14ac:dyDescent="0.25">
      <c r="A10" s="30" t="s">
        <v>7</v>
      </c>
      <c r="B10" s="190">
        <f>'June 15, 2025 - June 28, 2025'!$B$10</f>
        <v>0</v>
      </c>
      <c r="C10" s="190"/>
      <c r="D10" s="190"/>
      <c r="E10" s="4"/>
      <c r="F10" s="30" t="s">
        <v>8</v>
      </c>
      <c r="G10" s="186">
        <f>'Payroll Schedule'!$B$18</f>
        <v>22</v>
      </c>
      <c r="H10" s="186"/>
      <c r="I10" s="186"/>
      <c r="J10" s="35"/>
    </row>
    <row r="11" spans="1:12" ht="13.5" thickBot="1" x14ac:dyDescent="0.25">
      <c r="A11" s="31"/>
      <c r="B11" s="31"/>
      <c r="C11" s="31"/>
      <c r="D11" s="31"/>
      <c r="E11" s="31"/>
      <c r="F11" s="31"/>
      <c r="G11" s="31"/>
      <c r="H11" s="31"/>
      <c r="I11" s="31"/>
    </row>
    <row r="12" spans="1:12" s="2" customFormat="1" ht="39.75" thickTop="1" thickBot="1" x14ac:dyDescent="0.25">
      <c r="A12" s="15" t="s">
        <v>9</v>
      </c>
      <c r="B12" s="15" t="s">
        <v>28</v>
      </c>
      <c r="C12" s="16" t="s">
        <v>10</v>
      </c>
      <c r="D12" s="17" t="s">
        <v>11</v>
      </c>
      <c r="E12" s="18"/>
      <c r="F12" s="19" t="s">
        <v>9</v>
      </c>
      <c r="G12" s="15" t="s">
        <v>28</v>
      </c>
      <c r="H12" s="16" t="s">
        <v>10</v>
      </c>
      <c r="I12" s="16" t="s">
        <v>11</v>
      </c>
      <c r="J12" s="36"/>
      <c r="K12" s="11"/>
    </row>
    <row r="13" spans="1:12" s="2" customFormat="1" ht="18" customHeight="1" thickTop="1" thickBot="1" x14ac:dyDescent="0.25">
      <c r="A13" s="200" t="s">
        <v>12</v>
      </c>
      <c r="B13" s="200"/>
      <c r="C13" s="138">
        <f>'Oct. 5, 2025 - Oct 18, 2025'!$C$37</f>
        <v>0</v>
      </c>
      <c r="D13" s="138"/>
      <c r="E13" s="139"/>
      <c r="F13" s="140"/>
      <c r="G13" s="141"/>
      <c r="H13" s="142"/>
      <c r="I13" s="142"/>
      <c r="J13" s="36"/>
      <c r="K13" s="5"/>
      <c r="L13" s="3"/>
    </row>
    <row r="14" spans="1:12" ht="18" customHeight="1" thickTop="1" x14ac:dyDescent="0.2">
      <c r="A14" s="120"/>
      <c r="B14" s="121" t="s">
        <v>13</v>
      </c>
      <c r="C14" s="157"/>
      <c r="D14" s="122"/>
      <c r="E14" s="27"/>
      <c r="F14" s="120" t="b">
        <f t="shared" ref="F14:F20" si="0">K38</f>
        <v>0</v>
      </c>
      <c r="G14" s="123" t="s">
        <v>13</v>
      </c>
      <c r="H14" s="122"/>
      <c r="I14" s="122"/>
      <c r="K14" s="5">
        <f t="shared" ref="K14:K20" si="1">IF(EXACT(L14,$K$8)=TRUE,$G$8,IF(K13=0,"",IF(K13&lt;$G$9,K13+1,IF(K13=$G$9,""))))</f>
        <v>45949</v>
      </c>
      <c r="L14" s="3" t="s">
        <v>13</v>
      </c>
    </row>
    <row r="15" spans="1:12" ht="18" customHeight="1" x14ac:dyDescent="0.2">
      <c r="A15" s="24"/>
      <c r="B15" s="125" t="s">
        <v>14</v>
      </c>
      <c r="C15" s="127"/>
      <c r="D15" s="127"/>
      <c r="E15" s="27"/>
      <c r="F15" s="24" t="b">
        <f t="shared" si="0"/>
        <v>0</v>
      </c>
      <c r="G15" s="125" t="s">
        <v>14</v>
      </c>
      <c r="H15" s="127"/>
      <c r="I15" s="127"/>
      <c r="K15" s="5">
        <f t="shared" si="1"/>
        <v>45950</v>
      </c>
      <c r="L15" s="3" t="s">
        <v>14</v>
      </c>
    </row>
    <row r="16" spans="1:12" ht="18" customHeight="1" x14ac:dyDescent="0.2">
      <c r="A16" s="24"/>
      <c r="B16" s="125" t="s">
        <v>15</v>
      </c>
      <c r="C16" s="127"/>
      <c r="D16" s="127"/>
      <c r="E16" s="27"/>
      <c r="F16" s="24" t="b">
        <f t="shared" si="0"/>
        <v>0</v>
      </c>
      <c r="G16" s="125" t="s">
        <v>15</v>
      </c>
      <c r="H16" s="127"/>
      <c r="I16" s="127"/>
      <c r="K16" s="5">
        <f t="shared" si="1"/>
        <v>45951</v>
      </c>
      <c r="L16" s="3" t="s">
        <v>15</v>
      </c>
    </row>
    <row r="17" spans="1:12" ht="18" customHeight="1" x14ac:dyDescent="0.2">
      <c r="A17" s="24"/>
      <c r="B17" s="125" t="s">
        <v>16</v>
      </c>
      <c r="C17" s="127"/>
      <c r="D17" s="127"/>
      <c r="E17" s="27"/>
      <c r="F17" s="24" t="b">
        <f t="shared" si="0"/>
        <v>0</v>
      </c>
      <c r="G17" s="125" t="s">
        <v>16</v>
      </c>
      <c r="H17" s="127"/>
      <c r="I17" s="127"/>
      <c r="K17" s="5">
        <f t="shared" si="1"/>
        <v>45952</v>
      </c>
      <c r="L17" s="3" t="s">
        <v>16</v>
      </c>
    </row>
    <row r="18" spans="1:12" ht="18" customHeight="1" x14ac:dyDescent="0.2">
      <c r="A18" s="24"/>
      <c r="B18" s="125" t="s">
        <v>17</v>
      </c>
      <c r="C18" s="127"/>
      <c r="D18" s="127"/>
      <c r="E18" s="27"/>
      <c r="F18" s="24" t="b">
        <f t="shared" si="0"/>
        <v>0</v>
      </c>
      <c r="G18" s="125" t="s">
        <v>17</v>
      </c>
      <c r="H18" s="127"/>
      <c r="I18" s="127"/>
      <c r="K18" s="5">
        <f t="shared" si="1"/>
        <v>45953</v>
      </c>
      <c r="L18" s="3" t="s">
        <v>17</v>
      </c>
    </row>
    <row r="19" spans="1:12" ht="18" customHeight="1" x14ac:dyDescent="0.2">
      <c r="A19" s="24"/>
      <c r="B19" s="125" t="s">
        <v>18</v>
      </c>
      <c r="C19" s="127"/>
      <c r="D19" s="127"/>
      <c r="E19" s="27"/>
      <c r="F19" s="24" t="b">
        <f t="shared" si="0"/>
        <v>0</v>
      </c>
      <c r="G19" s="125" t="s">
        <v>18</v>
      </c>
      <c r="H19" s="127"/>
      <c r="I19" s="127"/>
      <c r="K19" s="5">
        <f t="shared" si="1"/>
        <v>45954</v>
      </c>
      <c r="L19" s="3" t="s">
        <v>18</v>
      </c>
    </row>
    <row r="20" spans="1:12" ht="18" customHeight="1" thickBot="1" x14ac:dyDescent="0.25">
      <c r="A20" s="25"/>
      <c r="B20" s="128" t="s">
        <v>19</v>
      </c>
      <c r="C20" s="130"/>
      <c r="D20" s="130"/>
      <c r="E20" s="27"/>
      <c r="F20" s="25" t="b">
        <f t="shared" si="0"/>
        <v>0</v>
      </c>
      <c r="G20" s="128" t="s">
        <v>19</v>
      </c>
      <c r="H20" s="130"/>
      <c r="I20" s="130"/>
      <c r="K20" s="5">
        <f t="shared" si="1"/>
        <v>45955</v>
      </c>
      <c r="L20" s="3" t="s">
        <v>19</v>
      </c>
    </row>
    <row r="21" spans="1:12" s="1" customFormat="1" ht="18" customHeight="1" thickTop="1" thickBot="1" x14ac:dyDescent="0.25">
      <c r="A21" s="131" t="s">
        <v>20</v>
      </c>
      <c r="B21" s="26"/>
      <c r="C21" s="28">
        <f>SUM(C13:C20)</f>
        <v>0</v>
      </c>
      <c r="D21" s="28">
        <f>IF(C21&gt;40,C21-40,0)</f>
        <v>0</v>
      </c>
      <c r="E21" s="132"/>
      <c r="F21" s="131" t="s">
        <v>23</v>
      </c>
      <c r="G21" s="26"/>
      <c r="H21" s="28">
        <f>SUM(H14:H20)</f>
        <v>0</v>
      </c>
      <c r="I21" s="28">
        <f>IF(H21&gt;40,H21-40,0)</f>
        <v>0</v>
      </c>
      <c r="J21" s="37"/>
      <c r="K21" s="6" t="s">
        <v>20</v>
      </c>
      <c r="L21" s="7"/>
    </row>
    <row r="22" spans="1:12" ht="18" customHeight="1" thickTop="1" x14ac:dyDescent="0.2">
      <c r="A22" s="120">
        <v>45949</v>
      </c>
      <c r="B22" s="133" t="s">
        <v>13</v>
      </c>
      <c r="C22" s="124"/>
      <c r="D22" s="122"/>
      <c r="E22" s="27"/>
      <c r="F22" s="120" t="b">
        <f t="shared" ref="F22:F28" si="2">K46</f>
        <v>0</v>
      </c>
      <c r="G22" s="133" t="s">
        <v>13</v>
      </c>
      <c r="H22" s="122"/>
      <c r="I22" s="122"/>
      <c r="K22" s="5">
        <f>IF(K20=0,"",IF(K20&lt;$G$9,K20+1,IF(K20=$G$9,"")))</f>
        <v>45956</v>
      </c>
      <c r="L22" s="3" t="s">
        <v>13</v>
      </c>
    </row>
    <row r="23" spans="1:12" ht="18" customHeight="1" x14ac:dyDescent="0.2">
      <c r="A23" s="120">
        <v>45950</v>
      </c>
      <c r="B23" s="134" t="s">
        <v>14</v>
      </c>
      <c r="C23" s="126"/>
      <c r="D23" s="127"/>
      <c r="E23" s="27"/>
      <c r="F23" s="24" t="b">
        <f t="shared" si="2"/>
        <v>0</v>
      </c>
      <c r="G23" s="134" t="s">
        <v>14</v>
      </c>
      <c r="H23" s="127"/>
      <c r="I23" s="127"/>
      <c r="K23" s="5">
        <f>IF(K22=0,"",IF(K22&lt;$G$9,K22+1,IF(K22=$G$9,"")))</f>
        <v>45957</v>
      </c>
      <c r="L23" s="3" t="s">
        <v>14</v>
      </c>
    </row>
    <row r="24" spans="1:12" ht="18" customHeight="1" x14ac:dyDescent="0.2">
      <c r="A24" s="120">
        <v>45951</v>
      </c>
      <c r="B24" s="134" t="s">
        <v>15</v>
      </c>
      <c r="C24" s="126"/>
      <c r="D24" s="127"/>
      <c r="E24" s="27"/>
      <c r="F24" s="24" t="b">
        <f t="shared" si="2"/>
        <v>0</v>
      </c>
      <c r="G24" s="134" t="s">
        <v>15</v>
      </c>
      <c r="H24" s="127"/>
      <c r="I24" s="127"/>
      <c r="K24" s="5">
        <f t="shared" ref="K24:K28" si="3">IF(K23=0,"",IF(K23&lt;$G$9,K23+1,IF(K23=$G$9,"")))</f>
        <v>45958</v>
      </c>
      <c r="L24" s="3" t="s">
        <v>15</v>
      </c>
    </row>
    <row r="25" spans="1:12" ht="18" customHeight="1" x14ac:dyDescent="0.2">
      <c r="A25" s="120">
        <v>45952</v>
      </c>
      <c r="B25" s="134" t="s">
        <v>16</v>
      </c>
      <c r="C25" s="126"/>
      <c r="D25" s="127"/>
      <c r="E25" s="27"/>
      <c r="F25" s="24" t="b">
        <f t="shared" si="2"/>
        <v>0</v>
      </c>
      <c r="G25" s="134" t="s">
        <v>16</v>
      </c>
      <c r="H25" s="127"/>
      <c r="I25" s="127"/>
      <c r="K25" s="5">
        <f t="shared" si="3"/>
        <v>45959</v>
      </c>
      <c r="L25" s="3" t="s">
        <v>16</v>
      </c>
    </row>
    <row r="26" spans="1:12" ht="18" customHeight="1" x14ac:dyDescent="0.2">
      <c r="A26" s="120">
        <v>45953</v>
      </c>
      <c r="B26" s="134" t="s">
        <v>17</v>
      </c>
      <c r="C26" s="126"/>
      <c r="D26" s="127"/>
      <c r="E26" s="27"/>
      <c r="F26" s="24" t="b">
        <f t="shared" si="2"/>
        <v>0</v>
      </c>
      <c r="G26" s="134" t="s">
        <v>17</v>
      </c>
      <c r="H26" s="127"/>
      <c r="I26" s="127"/>
      <c r="K26" s="5">
        <f t="shared" si="3"/>
        <v>45960</v>
      </c>
      <c r="L26" s="3" t="s">
        <v>17</v>
      </c>
    </row>
    <row r="27" spans="1:12" ht="18" customHeight="1" x14ac:dyDescent="0.2">
      <c r="A27" s="120">
        <v>45954</v>
      </c>
      <c r="B27" s="134" t="s">
        <v>18</v>
      </c>
      <c r="C27" s="126"/>
      <c r="D27" s="127"/>
      <c r="E27" s="27"/>
      <c r="F27" s="24" t="b">
        <f t="shared" si="2"/>
        <v>0</v>
      </c>
      <c r="G27" s="134" t="s">
        <v>18</v>
      </c>
      <c r="H27" s="127"/>
      <c r="I27" s="127"/>
      <c r="K27" s="5">
        <f t="shared" si="3"/>
        <v>45961</v>
      </c>
      <c r="L27" s="3" t="s">
        <v>18</v>
      </c>
    </row>
    <row r="28" spans="1:12" ht="18" customHeight="1" thickBot="1" x14ac:dyDescent="0.25">
      <c r="A28" s="120">
        <v>45955</v>
      </c>
      <c r="B28" s="135" t="s">
        <v>19</v>
      </c>
      <c r="C28" s="129"/>
      <c r="D28" s="130"/>
      <c r="E28" s="27"/>
      <c r="F28" s="25" t="b">
        <f t="shared" si="2"/>
        <v>0</v>
      </c>
      <c r="G28" s="135" t="s">
        <v>19</v>
      </c>
      <c r="H28" s="130"/>
      <c r="I28" s="130"/>
      <c r="K28" s="5">
        <f t="shared" si="3"/>
        <v>45962</v>
      </c>
      <c r="L28" s="3" t="s">
        <v>19</v>
      </c>
    </row>
    <row r="29" spans="1:12" ht="18" customHeight="1" thickTop="1" thickBot="1" x14ac:dyDescent="0.25">
      <c r="A29" s="136" t="s">
        <v>21</v>
      </c>
      <c r="B29" s="26"/>
      <c r="C29" s="28">
        <f>SUM(C22:C28)</f>
        <v>0</v>
      </c>
      <c r="D29" s="28">
        <f>IF(C29&gt;40,C29-40,0)</f>
        <v>0</v>
      </c>
      <c r="E29" s="27"/>
      <c r="F29" s="137" t="s">
        <v>24</v>
      </c>
      <c r="G29" s="26"/>
      <c r="H29" s="28">
        <f>SUM(H22:H28)</f>
        <v>0</v>
      </c>
      <c r="I29" s="28">
        <f>IF(H29&gt;40,H29-40,0)</f>
        <v>0</v>
      </c>
      <c r="K29" s="6" t="s">
        <v>21</v>
      </c>
      <c r="L29" s="7"/>
    </row>
    <row r="30" spans="1:12" ht="18" customHeight="1" thickTop="1" thickBot="1" x14ac:dyDescent="0.25">
      <c r="A30" s="120">
        <v>45956</v>
      </c>
      <c r="B30" s="133" t="s">
        <v>13</v>
      </c>
      <c r="C30" s="124"/>
      <c r="D30" s="122"/>
      <c r="E30" s="27"/>
      <c r="F30" s="13" t="s">
        <v>29</v>
      </c>
      <c r="G30" s="26"/>
      <c r="H30" s="28">
        <f>(C21+C29+C37+H21+H29)-C13</f>
        <v>0</v>
      </c>
      <c r="I30" s="28">
        <f>D21+D29+D37+I21+I29</f>
        <v>0</v>
      </c>
      <c r="K30" s="5" t="str">
        <f>IF(K28=0,"",IF(K28&lt;$G$9,K28+1,IF(K28=$G$9,"")))</f>
        <v/>
      </c>
      <c r="L30" s="3" t="s">
        <v>13</v>
      </c>
    </row>
    <row r="31" spans="1:12" ht="18" customHeight="1" thickTop="1" x14ac:dyDescent="0.2">
      <c r="A31" s="120">
        <v>45957</v>
      </c>
      <c r="B31" s="134" t="s">
        <v>14</v>
      </c>
      <c r="C31" s="126"/>
      <c r="D31" s="127"/>
      <c r="E31" s="27"/>
      <c r="F31" s="191" t="s">
        <v>32</v>
      </c>
      <c r="G31" s="192"/>
      <c r="H31" s="192"/>
      <c r="I31" s="193"/>
      <c r="K31" s="5" t="b">
        <f>IF(K30=0,"",IF(K30&lt;$G$9,K30+1,IF(K30=$G$9,"")))</f>
        <v>0</v>
      </c>
      <c r="L31" s="3" t="s">
        <v>14</v>
      </c>
    </row>
    <row r="32" spans="1:12" ht="18" customHeight="1" x14ac:dyDescent="0.2">
      <c r="A32" s="120">
        <v>45958</v>
      </c>
      <c r="B32" s="134" t="s">
        <v>15</v>
      </c>
      <c r="C32" s="126"/>
      <c r="D32" s="127"/>
      <c r="E32" s="27"/>
      <c r="F32" s="194"/>
      <c r="G32" s="195"/>
      <c r="H32" s="195"/>
      <c r="I32" s="196"/>
      <c r="K32" s="5" t="b">
        <f t="shared" ref="K32:K36" si="4">IF(K31=0,"",IF(K31&lt;$G$9,K31+1,IF(K31=$G$9,"")))</f>
        <v>0</v>
      </c>
      <c r="L32" s="3" t="s">
        <v>15</v>
      </c>
    </row>
    <row r="33" spans="1:12" ht="18" customHeight="1" x14ac:dyDescent="0.2">
      <c r="A33" s="120">
        <v>45959</v>
      </c>
      <c r="B33" s="134" t="s">
        <v>16</v>
      </c>
      <c r="C33" s="126"/>
      <c r="D33" s="127"/>
      <c r="E33" s="27"/>
      <c r="F33" s="194"/>
      <c r="G33" s="195"/>
      <c r="H33" s="195"/>
      <c r="I33" s="196"/>
      <c r="K33" s="5" t="b">
        <f t="shared" si="4"/>
        <v>0</v>
      </c>
      <c r="L33" s="3" t="s">
        <v>16</v>
      </c>
    </row>
    <row r="34" spans="1:12" ht="18" customHeight="1" x14ac:dyDescent="0.2">
      <c r="A34" s="120">
        <v>45960</v>
      </c>
      <c r="B34" s="134" t="s">
        <v>17</v>
      </c>
      <c r="C34" s="126"/>
      <c r="D34" s="127"/>
      <c r="E34" s="27"/>
      <c r="F34" s="194"/>
      <c r="G34" s="195"/>
      <c r="H34" s="195"/>
      <c r="I34" s="196"/>
      <c r="K34" s="5" t="b">
        <f t="shared" si="4"/>
        <v>0</v>
      </c>
      <c r="L34" s="3" t="s">
        <v>17</v>
      </c>
    </row>
    <row r="35" spans="1:12" ht="18" customHeight="1" x14ac:dyDescent="0.2">
      <c r="A35" s="120">
        <v>45961</v>
      </c>
      <c r="B35" s="134" t="s">
        <v>18</v>
      </c>
      <c r="C35" s="126"/>
      <c r="D35" s="127"/>
      <c r="E35" s="27"/>
      <c r="F35" s="194"/>
      <c r="G35" s="195"/>
      <c r="H35" s="195"/>
      <c r="I35" s="196"/>
      <c r="K35" s="5" t="b">
        <f t="shared" si="4"/>
        <v>0</v>
      </c>
      <c r="L35" s="3" t="s">
        <v>18</v>
      </c>
    </row>
    <row r="36" spans="1:12" ht="18" customHeight="1" thickBot="1" x14ac:dyDescent="0.25">
      <c r="A36" s="120">
        <v>45962</v>
      </c>
      <c r="B36" s="135" t="s">
        <v>19</v>
      </c>
      <c r="C36" s="129"/>
      <c r="D36" s="130"/>
      <c r="E36" s="27"/>
      <c r="F36" s="194"/>
      <c r="G36" s="195"/>
      <c r="H36" s="195"/>
      <c r="I36" s="196"/>
      <c r="K36" s="5" t="b">
        <f t="shared" si="4"/>
        <v>0</v>
      </c>
      <c r="L36" s="3" t="s">
        <v>19</v>
      </c>
    </row>
    <row r="37" spans="1:12" ht="18" customHeight="1" thickTop="1" thickBot="1" x14ac:dyDescent="0.25">
      <c r="A37" s="137" t="s">
        <v>22</v>
      </c>
      <c r="B37" s="26"/>
      <c r="C37" s="28">
        <f>SUM(C30:C36)</f>
        <v>0</v>
      </c>
      <c r="D37" s="28">
        <f>IF(C37&gt;40,C37-40,0)</f>
        <v>0</v>
      </c>
      <c r="E37" s="29"/>
      <c r="F37" s="197"/>
      <c r="G37" s="198"/>
      <c r="H37" s="198"/>
      <c r="I37" s="199"/>
      <c r="K37" s="6" t="s">
        <v>22</v>
      </c>
      <c r="L37" s="8"/>
    </row>
    <row r="38" spans="1:12" ht="13.5" thickTop="1" x14ac:dyDescent="0.2">
      <c r="A38" s="31"/>
      <c r="B38" s="31"/>
      <c r="C38" s="31"/>
      <c r="D38" s="31"/>
      <c r="E38" s="31"/>
      <c r="F38" s="31"/>
      <c r="G38" s="31"/>
      <c r="H38" s="31"/>
      <c r="I38" s="31"/>
      <c r="K38" s="5" t="b">
        <f>IF(K36=0,"",IF(K36&lt;$G$9,K36+1,IF(K36=$G$9,"")))</f>
        <v>0</v>
      </c>
      <c r="L38" s="3" t="s">
        <v>13</v>
      </c>
    </row>
    <row r="39" spans="1:12" ht="24.75" customHeight="1" thickBot="1" x14ac:dyDescent="0.25">
      <c r="A39" s="168"/>
      <c r="B39" s="168"/>
      <c r="C39" s="31"/>
      <c r="D39" s="32"/>
      <c r="E39" s="31"/>
      <c r="F39" s="168"/>
      <c r="G39" s="168"/>
      <c r="H39" s="31"/>
      <c r="I39" s="32"/>
      <c r="K39" s="5" t="b">
        <f>IF(K38=0,"",IF(K38&lt;$G$9,K38+1,IF(K38=$G$9,"")))</f>
        <v>0</v>
      </c>
      <c r="L39" s="3" t="s">
        <v>14</v>
      </c>
    </row>
    <row r="40" spans="1:12" x14ac:dyDescent="0.2">
      <c r="A40" s="169" t="s">
        <v>30</v>
      </c>
      <c r="B40" s="169"/>
      <c r="C40" s="31"/>
      <c r="D40" s="33" t="s">
        <v>25</v>
      </c>
      <c r="E40" s="31"/>
      <c r="F40" s="169" t="s">
        <v>31</v>
      </c>
      <c r="G40" s="169"/>
      <c r="H40" s="31"/>
      <c r="I40" s="33" t="s">
        <v>25</v>
      </c>
      <c r="K40" s="5" t="b">
        <f t="shared" ref="K40:K44" si="5">IF(K39=0,"",IF(K39&lt;$G$9,K39+1,IF(K39=$G$9,"")))</f>
        <v>0</v>
      </c>
      <c r="L40" s="3" t="s">
        <v>15</v>
      </c>
    </row>
    <row r="41" spans="1:12" x14ac:dyDescent="0.2">
      <c r="A41" s="31"/>
      <c r="B41" s="31"/>
      <c r="C41" s="31"/>
      <c r="D41" s="31"/>
      <c r="E41" s="31"/>
      <c r="F41" s="31"/>
      <c r="G41" s="31"/>
      <c r="H41" s="31"/>
      <c r="I41" s="31"/>
      <c r="K41" s="5" t="b">
        <f t="shared" si="5"/>
        <v>0</v>
      </c>
      <c r="L41" s="3" t="s">
        <v>16</v>
      </c>
    </row>
    <row r="42" spans="1:12" ht="30.75" customHeight="1" x14ac:dyDescent="0.25">
      <c r="A42" s="171" t="s">
        <v>26</v>
      </c>
      <c r="B42" s="171"/>
      <c r="C42" s="171"/>
      <c r="D42" s="171"/>
      <c r="E42" s="31"/>
      <c r="F42" s="170" t="s">
        <v>27</v>
      </c>
      <c r="G42" s="170"/>
      <c r="H42" s="170"/>
      <c r="I42" s="170"/>
      <c r="K42" s="5" t="b">
        <f t="shared" si="5"/>
        <v>0</v>
      </c>
      <c r="L42" s="3" t="s">
        <v>17</v>
      </c>
    </row>
    <row r="43" spans="1:12" x14ac:dyDescent="0.2">
      <c r="K43" s="5" t="b">
        <f t="shared" si="5"/>
        <v>0</v>
      </c>
      <c r="L43" s="3" t="s">
        <v>18</v>
      </c>
    </row>
    <row r="44" spans="1:12" x14ac:dyDescent="0.2">
      <c r="K44" s="5" t="b">
        <f t="shared" si="5"/>
        <v>0</v>
      </c>
      <c r="L44" s="3" t="s">
        <v>19</v>
      </c>
    </row>
    <row r="45" spans="1:12" x14ac:dyDescent="0.2">
      <c r="K45" s="8" t="s">
        <v>23</v>
      </c>
      <c r="L45" s="8"/>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6">IF(K47=0,"",IF(K47&lt;$G$9,K47+1,IF(K47=$G$9,"")))</f>
        <v>0</v>
      </c>
      <c r="L48" s="3" t="s">
        <v>15</v>
      </c>
    </row>
    <row r="49" spans="11:12" x14ac:dyDescent="0.2">
      <c r="K49" s="5" t="b">
        <f t="shared" si="6"/>
        <v>0</v>
      </c>
      <c r="L49" s="3" t="s">
        <v>16</v>
      </c>
    </row>
    <row r="50" spans="11:12" x14ac:dyDescent="0.2">
      <c r="K50" s="5" t="b">
        <f t="shared" si="6"/>
        <v>0</v>
      </c>
      <c r="L50" s="3" t="s">
        <v>17</v>
      </c>
    </row>
    <row r="51" spans="11:12" x14ac:dyDescent="0.2">
      <c r="K51" s="5" t="b">
        <f t="shared" si="6"/>
        <v>0</v>
      </c>
      <c r="L51" s="3" t="s">
        <v>18</v>
      </c>
    </row>
    <row r="52" spans="11:12" x14ac:dyDescent="0.2">
      <c r="K52" s="5" t="b">
        <f t="shared" si="6"/>
        <v>0</v>
      </c>
      <c r="L52" s="3" t="s">
        <v>19</v>
      </c>
    </row>
    <row r="53" spans="11:12" x14ac:dyDescent="0.2">
      <c r="K53" s="8" t="s">
        <v>24</v>
      </c>
      <c r="L53" s="8"/>
    </row>
  </sheetData>
  <sheetProtection algorithmName="SHA-512" hashValue="3fd0A+RVpkTPtr1AZovs0SR6YjRHJmatpeuUs5RE70lXXJObtLP8fjp4Mu50Ew7oL08mMo1qx98kXrlu+IlLPw==" saltValue="ICc34KYXmlW+Wi3EN1dXvw==" spinCount="100000" sheet="1" selectLockedCells="1"/>
  <mergeCells count="17">
    <mergeCell ref="B9:D9"/>
    <mergeCell ref="G9:I9"/>
    <mergeCell ref="A1:I1"/>
    <mergeCell ref="A2:I2"/>
    <mergeCell ref="A4:I7"/>
    <mergeCell ref="B8:D8"/>
    <mergeCell ref="G8:I8"/>
    <mergeCell ref="A40:B40"/>
    <mergeCell ref="F40:G40"/>
    <mergeCell ref="A42:D42"/>
    <mergeCell ref="F42:I42"/>
    <mergeCell ref="B10:D10"/>
    <mergeCell ref="G10:I10"/>
    <mergeCell ref="A13:B13"/>
    <mergeCell ref="F31:I37"/>
    <mergeCell ref="A39:B39"/>
    <mergeCell ref="F39:G39"/>
  </mergeCells>
  <conditionalFormatting sqref="A14">
    <cfRule type="cellIs" dxfId="224" priority="38" operator="equal">
      <formula>FALSE</formula>
    </cfRule>
  </conditionalFormatting>
  <conditionalFormatting sqref="A14:A20">
    <cfRule type="containsText" dxfId="223" priority="21" operator="containsText" text="FALSE">
      <formula>NOT(ISERROR(SEARCH("FALSE",A14)))</formula>
    </cfRule>
  </conditionalFormatting>
  <conditionalFormatting sqref="A22:A28">
    <cfRule type="containsText" dxfId="222" priority="7" operator="containsText" text="FALSE">
      <formula>NOT(ISERROR(SEARCH("FALSE",A22)))</formula>
    </cfRule>
  </conditionalFormatting>
  <conditionalFormatting sqref="A22:A36">
    <cfRule type="cellIs" dxfId="221" priority="8" operator="equal">
      <formula>FALSE</formula>
    </cfRule>
  </conditionalFormatting>
  <conditionalFormatting sqref="A30:A36">
    <cfRule type="containsText" dxfId="220" priority="11" operator="containsText" text="FALSE">
      <formula>NOT(ISERROR(SEARCH("FALSE",A30)))</formula>
    </cfRule>
  </conditionalFormatting>
  <conditionalFormatting sqref="B22:B28">
    <cfRule type="cellIs" dxfId="219" priority="17" operator="equal">
      <formula>FALSE</formula>
    </cfRule>
  </conditionalFormatting>
  <conditionalFormatting sqref="B30:B36">
    <cfRule type="cellIs" dxfId="218" priority="9" operator="equal">
      <formula>FALSE</formula>
    </cfRule>
  </conditionalFormatting>
  <conditionalFormatting sqref="B8:D10">
    <cfRule type="cellIs" dxfId="217" priority="1" operator="equal">
      <formula>0</formula>
    </cfRule>
  </conditionalFormatting>
  <conditionalFormatting sqref="F14">
    <cfRule type="cellIs" dxfId="216" priority="20" operator="equal">
      <formula>FALSE</formula>
    </cfRule>
  </conditionalFormatting>
  <conditionalFormatting sqref="F14:F20">
    <cfRule type="containsText" dxfId="215" priority="19" operator="containsText" text="FALSE">
      <formula>NOT(ISERROR(SEARCH("FALSE",F14)))</formula>
    </cfRule>
  </conditionalFormatting>
  <conditionalFormatting sqref="F22">
    <cfRule type="cellIs" dxfId="214" priority="6" operator="equal">
      <formula>FALSE</formula>
    </cfRule>
  </conditionalFormatting>
  <conditionalFormatting sqref="F22:F28">
    <cfRule type="containsText" dxfId="213" priority="5" operator="containsText" text="FALSE">
      <formula>NOT(ISERROR(SEARCH("FALSE",F22)))</formula>
    </cfRule>
  </conditionalFormatting>
  <conditionalFormatting sqref="F29:F30">
    <cfRule type="cellIs" dxfId="212" priority="3" operator="equal">
      <formula>FALSE</formula>
    </cfRule>
  </conditionalFormatting>
  <conditionalFormatting sqref="G22:G28">
    <cfRule type="cellIs" dxfId="211" priority="15" operator="equal">
      <formula>FALSE</formula>
    </cfRule>
  </conditionalFormatting>
  <conditionalFormatting sqref="K13:L52">
    <cfRule type="cellIs" dxfId="210" priority="22" operator="equal">
      <formula>FALSE</formula>
    </cfRule>
  </conditionalFormatting>
  <dataValidations count="4">
    <dataValidation allowBlank="1" showInputMessage="1" showErrorMessage="1" prompt="Enter your MSU ID into this field and it will populate to all the other time re[prts in this workbook." sqref="J8" xr:uid="{00000000-0002-0000-0B00-000000000000}"/>
    <dataValidation allowBlank="1" showInputMessage="1" showErrorMessage="1" prompt="Enter your Name into this field and it will populate to all the other time reports in this workbook." sqref="B9 J9" xr:uid="{00000000-0002-0000-0B00-000001000000}"/>
    <dataValidation allowBlank="1" showInputMessage="1" showErrorMessage="1" prompt="Enter your Department Name into this field and it will populate to all the other time reports in this workbook." sqref="B10 J10" xr:uid="{00000000-0002-0000-0B00-000002000000}"/>
    <dataValidation allowBlank="1" showInputMessage="1" showErrorMessage="1" prompt="Enter your MSU ID into this field and it will populate to all the other time reports in this workbook." sqref="B8:D8" xr:uid="{2B02D075-13CC-428C-9355-6FC915DF18E2}"/>
  </dataValidations>
  <printOptions horizontalCentered="1"/>
  <pageMargins left="0" right="0" top="0.5" bottom="0.5" header="0.3" footer="0.3"/>
  <pageSetup scale="92" orientation="portrait" r:id="rId1"/>
  <headerFooter>
    <oddFooter>&amp;RMay-2018</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L53"/>
  <sheetViews>
    <sheetView showGridLines="0" zoomScale="98" zoomScaleNormal="98" workbookViewId="0">
      <pane ySplit="13" topLeftCell="A14" activePane="bottomLeft" state="frozen"/>
      <selection activeCell="B14" sqref="B14"/>
      <selection pane="bottomLeft" activeCell="C22" sqref="C22"/>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1"/>
    <col min="11" max="11" width="13.5" style="9" hidden="1" customWidth="1"/>
    <col min="12" max="12" width="19" hidden="1" customWidth="1"/>
  </cols>
  <sheetData>
    <row r="1" spans="1:12" ht="23.25" x14ac:dyDescent="0.2">
      <c r="A1" s="172" t="s">
        <v>0</v>
      </c>
      <c r="B1" s="172"/>
      <c r="C1" s="172"/>
      <c r="D1" s="172"/>
      <c r="E1" s="172"/>
      <c r="F1" s="172"/>
      <c r="G1" s="172"/>
      <c r="H1" s="172"/>
      <c r="I1" s="172"/>
    </row>
    <row r="2" spans="1:12" ht="23.25" x14ac:dyDescent="0.2">
      <c r="A2" s="172" t="s">
        <v>1</v>
      </c>
      <c r="B2" s="172"/>
      <c r="C2" s="172"/>
      <c r="D2" s="172"/>
      <c r="E2" s="172"/>
      <c r="F2" s="172"/>
      <c r="G2" s="172"/>
      <c r="H2" s="172"/>
      <c r="I2" s="172"/>
    </row>
    <row r="3" spans="1:12" ht="13.5" thickBot="1" x14ac:dyDescent="0.25">
      <c r="A3" s="31"/>
      <c r="B3" s="31"/>
      <c r="C3" s="31"/>
      <c r="D3" s="31"/>
      <c r="E3" s="31"/>
      <c r="F3" s="31"/>
      <c r="G3" s="31"/>
      <c r="H3" s="31"/>
      <c r="I3" s="31"/>
    </row>
    <row r="4" spans="1:12" ht="13.5" customHeight="1" x14ac:dyDescent="0.2">
      <c r="A4" s="173" t="s">
        <v>2</v>
      </c>
      <c r="B4" s="173"/>
      <c r="C4" s="173"/>
      <c r="D4" s="173"/>
      <c r="E4" s="173"/>
      <c r="F4" s="173"/>
      <c r="G4" s="173"/>
      <c r="H4" s="173"/>
      <c r="I4" s="173"/>
    </row>
    <row r="5" spans="1:12" x14ac:dyDescent="0.2">
      <c r="A5" s="174"/>
      <c r="B5" s="174"/>
      <c r="C5" s="174"/>
      <c r="D5" s="174"/>
      <c r="E5" s="174"/>
      <c r="F5" s="174"/>
      <c r="G5" s="174"/>
      <c r="H5" s="174"/>
      <c r="I5" s="174"/>
    </row>
    <row r="6" spans="1:12" x14ac:dyDescent="0.2">
      <c r="A6" s="174"/>
      <c r="B6" s="174"/>
      <c r="C6" s="174"/>
      <c r="D6" s="174"/>
      <c r="E6" s="174"/>
      <c r="F6" s="174"/>
      <c r="G6" s="174"/>
      <c r="H6" s="174"/>
      <c r="I6" s="174"/>
    </row>
    <row r="7" spans="1:12" ht="13.5" thickBot="1" x14ac:dyDescent="0.25">
      <c r="A7" s="175"/>
      <c r="B7" s="175"/>
      <c r="C7" s="175"/>
      <c r="D7" s="175"/>
      <c r="E7" s="175"/>
      <c r="F7" s="175"/>
      <c r="G7" s="175"/>
      <c r="H7" s="175"/>
      <c r="I7" s="175"/>
    </row>
    <row r="8" spans="1:12" ht="18" customHeight="1" thickBot="1" x14ac:dyDescent="0.25">
      <c r="A8" s="30" t="s">
        <v>3</v>
      </c>
      <c r="B8" s="190">
        <f>'June 15, 2025 - June 28, 2025'!$B$8</f>
        <v>0</v>
      </c>
      <c r="C8" s="190"/>
      <c r="D8" s="190"/>
      <c r="E8" s="4"/>
      <c r="F8" s="30" t="s">
        <v>4</v>
      </c>
      <c r="G8" s="189">
        <f>'Payroll Schedule'!$K$20</f>
        <v>45963</v>
      </c>
      <c r="H8" s="189"/>
      <c r="I8" s="189"/>
      <c r="J8" s="34"/>
      <c r="K8" s="10" t="str">
        <f>TEXT(G8,"dddd")</f>
        <v>Sunday</v>
      </c>
    </row>
    <row r="9" spans="1:12" ht="18" customHeight="1" thickBot="1" x14ac:dyDescent="0.25">
      <c r="A9" s="30" t="s">
        <v>5</v>
      </c>
      <c r="B9" s="190">
        <f>'June 15, 2025 - June 28, 2025'!$B$9</f>
        <v>0</v>
      </c>
      <c r="C9" s="190"/>
      <c r="D9" s="190"/>
      <c r="E9" s="4"/>
      <c r="F9" s="30" t="s">
        <v>6</v>
      </c>
      <c r="G9" s="185">
        <f>'Payroll Schedule'!$L$20</f>
        <v>45976</v>
      </c>
      <c r="H9" s="185"/>
      <c r="I9" s="185"/>
      <c r="J9" s="35"/>
    </row>
    <row r="10" spans="1:12" ht="18" customHeight="1" thickBot="1" x14ac:dyDescent="0.25">
      <c r="A10" s="30" t="s">
        <v>7</v>
      </c>
      <c r="B10" s="190">
        <f>'June 15, 2025 - June 28, 2025'!$B$10</f>
        <v>0</v>
      </c>
      <c r="C10" s="190"/>
      <c r="D10" s="190"/>
      <c r="E10" s="4"/>
      <c r="F10" s="30" t="s">
        <v>8</v>
      </c>
      <c r="G10" s="186">
        <f>'Payroll Schedule'!$B$20</f>
        <v>23</v>
      </c>
      <c r="H10" s="186"/>
      <c r="I10" s="186"/>
      <c r="J10" s="35"/>
    </row>
    <row r="11" spans="1:12" ht="13.5" thickBot="1" x14ac:dyDescent="0.25">
      <c r="A11" s="31"/>
      <c r="B11" s="31"/>
      <c r="C11" s="31"/>
      <c r="D11" s="31"/>
      <c r="E11" s="31"/>
      <c r="F11" s="31"/>
      <c r="G11" s="31"/>
      <c r="H11" s="31"/>
      <c r="I11" s="31"/>
    </row>
    <row r="12" spans="1:12" s="2" customFormat="1" ht="39.75" thickTop="1" thickBot="1" x14ac:dyDescent="0.25">
      <c r="A12" s="15" t="s">
        <v>9</v>
      </c>
      <c r="B12" s="15" t="s">
        <v>28</v>
      </c>
      <c r="C12" s="16" t="s">
        <v>10</v>
      </c>
      <c r="D12" s="17" t="s">
        <v>11</v>
      </c>
      <c r="E12" s="18"/>
      <c r="F12" s="19" t="s">
        <v>9</v>
      </c>
      <c r="G12" s="15" t="s">
        <v>28</v>
      </c>
      <c r="H12" s="16" t="s">
        <v>10</v>
      </c>
      <c r="I12" s="16" t="s">
        <v>11</v>
      </c>
      <c r="J12" s="36"/>
      <c r="K12" s="11"/>
    </row>
    <row r="13" spans="1:12" s="2" customFormat="1" ht="18" customHeight="1" thickTop="1" thickBot="1" x14ac:dyDescent="0.25">
      <c r="A13" s="200" t="s">
        <v>12</v>
      </c>
      <c r="B13" s="200"/>
      <c r="C13" s="138">
        <f>'Oct 19, 2025 - Nov 1, 2025'!$C$37</f>
        <v>0</v>
      </c>
      <c r="D13" s="138"/>
      <c r="E13" s="139"/>
      <c r="F13" s="140"/>
      <c r="G13" s="141"/>
      <c r="H13" s="142"/>
      <c r="I13" s="142"/>
      <c r="J13" s="36"/>
      <c r="K13" s="5"/>
      <c r="L13" s="3"/>
    </row>
    <row r="14" spans="1:12" ht="18" customHeight="1" thickTop="1" x14ac:dyDescent="0.2">
      <c r="A14" s="120"/>
      <c r="B14" s="121" t="s">
        <v>13</v>
      </c>
      <c r="C14" s="157"/>
      <c r="D14" s="122"/>
      <c r="E14" s="27"/>
      <c r="F14" s="120" t="b">
        <f t="shared" ref="F14:F20" si="0">K38</f>
        <v>0</v>
      </c>
      <c r="G14" s="123" t="s">
        <v>13</v>
      </c>
      <c r="H14" s="122"/>
      <c r="I14" s="122"/>
      <c r="K14" s="5">
        <f t="shared" ref="K14:K20" si="1">IF(EXACT(L14,$K$8)=TRUE,$G$8,IF(K13=0,"",IF(K13&lt;$G$9,K13+1,IF(K13=$G$9,""))))</f>
        <v>45963</v>
      </c>
      <c r="L14" s="3" t="s">
        <v>13</v>
      </c>
    </row>
    <row r="15" spans="1:12" ht="18" customHeight="1" x14ac:dyDescent="0.2">
      <c r="A15" s="24"/>
      <c r="B15" s="125" t="s">
        <v>14</v>
      </c>
      <c r="C15" s="165"/>
      <c r="D15" s="127"/>
      <c r="E15" s="27"/>
      <c r="F15" s="24" t="b">
        <f t="shared" si="0"/>
        <v>0</v>
      </c>
      <c r="G15" s="125" t="s">
        <v>14</v>
      </c>
      <c r="H15" s="127"/>
      <c r="I15" s="127"/>
      <c r="K15" s="5">
        <f t="shared" si="1"/>
        <v>45964</v>
      </c>
      <c r="L15" s="3" t="s">
        <v>14</v>
      </c>
    </row>
    <row r="16" spans="1:12" ht="18" customHeight="1" x14ac:dyDescent="0.2">
      <c r="A16" s="24"/>
      <c r="B16" s="125" t="s">
        <v>15</v>
      </c>
      <c r="C16" s="165"/>
      <c r="D16" s="127"/>
      <c r="E16" s="27"/>
      <c r="F16" s="24" t="b">
        <f t="shared" si="0"/>
        <v>0</v>
      </c>
      <c r="G16" s="125" t="s">
        <v>15</v>
      </c>
      <c r="H16" s="127"/>
      <c r="I16" s="127"/>
      <c r="K16" s="5">
        <f t="shared" si="1"/>
        <v>45965</v>
      </c>
      <c r="L16" s="3" t="s">
        <v>15</v>
      </c>
    </row>
    <row r="17" spans="1:12" ht="18" customHeight="1" x14ac:dyDescent="0.2">
      <c r="A17" s="24"/>
      <c r="B17" s="125" t="s">
        <v>16</v>
      </c>
      <c r="C17" s="165"/>
      <c r="D17" s="127"/>
      <c r="E17" s="27"/>
      <c r="F17" s="24" t="b">
        <f t="shared" si="0"/>
        <v>0</v>
      </c>
      <c r="G17" s="125" t="s">
        <v>16</v>
      </c>
      <c r="H17" s="127"/>
      <c r="I17" s="127"/>
      <c r="K17" s="5">
        <f t="shared" si="1"/>
        <v>45966</v>
      </c>
      <c r="L17" s="3" t="s">
        <v>16</v>
      </c>
    </row>
    <row r="18" spans="1:12" ht="18" customHeight="1" x14ac:dyDescent="0.2">
      <c r="A18" s="24"/>
      <c r="B18" s="125" t="s">
        <v>17</v>
      </c>
      <c r="C18" s="165"/>
      <c r="D18" s="127"/>
      <c r="E18" s="27"/>
      <c r="F18" s="24" t="b">
        <f t="shared" si="0"/>
        <v>0</v>
      </c>
      <c r="G18" s="125" t="s">
        <v>17</v>
      </c>
      <c r="H18" s="127"/>
      <c r="I18" s="127"/>
      <c r="K18" s="5">
        <f t="shared" si="1"/>
        <v>45967</v>
      </c>
      <c r="L18" s="3" t="s">
        <v>17</v>
      </c>
    </row>
    <row r="19" spans="1:12" ht="18" customHeight="1" x14ac:dyDescent="0.2">
      <c r="A19" s="24"/>
      <c r="B19" s="125" t="s">
        <v>18</v>
      </c>
      <c r="C19" s="165"/>
      <c r="D19" s="127"/>
      <c r="E19" s="27"/>
      <c r="F19" s="24" t="b">
        <f t="shared" si="0"/>
        <v>0</v>
      </c>
      <c r="G19" s="125" t="s">
        <v>18</v>
      </c>
      <c r="H19" s="127"/>
      <c r="I19" s="127"/>
      <c r="K19" s="5">
        <f t="shared" si="1"/>
        <v>45968</v>
      </c>
      <c r="L19" s="3" t="s">
        <v>18</v>
      </c>
    </row>
    <row r="20" spans="1:12" ht="18" customHeight="1" thickBot="1" x14ac:dyDescent="0.25">
      <c r="A20" s="25"/>
      <c r="B20" s="128" t="s">
        <v>19</v>
      </c>
      <c r="C20" s="166"/>
      <c r="D20" s="130"/>
      <c r="E20" s="27"/>
      <c r="F20" s="25" t="b">
        <f t="shared" si="0"/>
        <v>0</v>
      </c>
      <c r="G20" s="128" t="s">
        <v>19</v>
      </c>
      <c r="H20" s="130"/>
      <c r="I20" s="130"/>
      <c r="K20" s="5">
        <f t="shared" si="1"/>
        <v>45969</v>
      </c>
      <c r="L20" s="3" t="s">
        <v>19</v>
      </c>
    </row>
    <row r="21" spans="1:12" s="1" customFormat="1" ht="18" customHeight="1" thickTop="1" thickBot="1" x14ac:dyDescent="0.25">
      <c r="A21" s="131" t="s">
        <v>20</v>
      </c>
      <c r="B21" s="26"/>
      <c r="C21" s="28">
        <f>SUM(C13:C20)</f>
        <v>0</v>
      </c>
      <c r="D21" s="28">
        <f>IF(C21&gt;40,C21-40,0)</f>
        <v>0</v>
      </c>
      <c r="E21" s="132"/>
      <c r="F21" s="131" t="s">
        <v>23</v>
      </c>
      <c r="G21" s="26"/>
      <c r="H21" s="28">
        <f>SUM(H14:H20)</f>
        <v>0</v>
      </c>
      <c r="I21" s="28">
        <f>IF(H21&gt;40,H21-40,0)</f>
        <v>0</v>
      </c>
      <c r="J21" s="37"/>
      <c r="K21" s="6" t="s">
        <v>20</v>
      </c>
      <c r="L21" s="7"/>
    </row>
    <row r="22" spans="1:12" ht="18" customHeight="1" thickTop="1" x14ac:dyDescent="0.2">
      <c r="A22" s="120">
        <v>45963</v>
      </c>
      <c r="B22" s="133" t="s">
        <v>13</v>
      </c>
      <c r="C22" s="124"/>
      <c r="D22" s="122"/>
      <c r="E22" s="27"/>
      <c r="F22" s="120" t="b">
        <f t="shared" ref="F22:F28" si="2">K46</f>
        <v>0</v>
      </c>
      <c r="G22" s="133" t="s">
        <v>13</v>
      </c>
      <c r="H22" s="122"/>
      <c r="I22" s="122"/>
      <c r="K22" s="5">
        <f>IF(K20=0,"",IF(K20&lt;$G$9,K20+1,IF(K20=$G$9,"")))</f>
        <v>45970</v>
      </c>
      <c r="L22" s="3" t="s">
        <v>13</v>
      </c>
    </row>
    <row r="23" spans="1:12" ht="18" customHeight="1" x14ac:dyDescent="0.2">
      <c r="A23" s="120">
        <v>45964</v>
      </c>
      <c r="B23" s="134" t="s">
        <v>14</v>
      </c>
      <c r="C23" s="126"/>
      <c r="D23" s="127"/>
      <c r="E23" s="27"/>
      <c r="F23" s="24" t="b">
        <f t="shared" si="2"/>
        <v>0</v>
      </c>
      <c r="G23" s="134" t="s">
        <v>14</v>
      </c>
      <c r="H23" s="127"/>
      <c r="I23" s="127"/>
      <c r="K23" s="5">
        <f>IF(K22=0,"",IF(K22&lt;$G$9,K22+1,IF(K22=$G$9,"")))</f>
        <v>45971</v>
      </c>
      <c r="L23" s="3" t="s">
        <v>14</v>
      </c>
    </row>
    <row r="24" spans="1:12" ht="18" customHeight="1" x14ac:dyDescent="0.2">
      <c r="A24" s="120">
        <v>45965</v>
      </c>
      <c r="B24" s="134" t="s">
        <v>15</v>
      </c>
      <c r="C24" s="126"/>
      <c r="D24" s="127"/>
      <c r="E24" s="27"/>
      <c r="F24" s="24" t="b">
        <f t="shared" si="2"/>
        <v>0</v>
      </c>
      <c r="G24" s="134" t="s">
        <v>15</v>
      </c>
      <c r="H24" s="127"/>
      <c r="I24" s="127"/>
      <c r="K24" s="5">
        <f t="shared" ref="K24:K28" si="3">IF(K23=0,"",IF(K23&lt;$G$9,K23+1,IF(K23=$G$9,"")))</f>
        <v>45972</v>
      </c>
      <c r="L24" s="3" t="s">
        <v>15</v>
      </c>
    </row>
    <row r="25" spans="1:12" ht="18" customHeight="1" x14ac:dyDescent="0.2">
      <c r="A25" s="120">
        <v>45966</v>
      </c>
      <c r="B25" s="134" t="s">
        <v>16</v>
      </c>
      <c r="C25" s="126"/>
      <c r="D25" s="127"/>
      <c r="E25" s="27"/>
      <c r="F25" s="24" t="b">
        <f t="shared" si="2"/>
        <v>0</v>
      </c>
      <c r="G25" s="134" t="s">
        <v>16</v>
      </c>
      <c r="H25" s="127"/>
      <c r="I25" s="127"/>
      <c r="K25" s="5">
        <f t="shared" si="3"/>
        <v>45973</v>
      </c>
      <c r="L25" s="3" t="s">
        <v>16</v>
      </c>
    </row>
    <row r="26" spans="1:12" ht="18" customHeight="1" x14ac:dyDescent="0.2">
      <c r="A26" s="120">
        <v>45967</v>
      </c>
      <c r="B26" s="134" t="s">
        <v>17</v>
      </c>
      <c r="C26" s="126"/>
      <c r="D26" s="127"/>
      <c r="E26" s="27"/>
      <c r="F26" s="24" t="b">
        <f t="shared" si="2"/>
        <v>0</v>
      </c>
      <c r="G26" s="134" t="s">
        <v>17</v>
      </c>
      <c r="H26" s="127"/>
      <c r="I26" s="127"/>
      <c r="K26" s="5">
        <f t="shared" si="3"/>
        <v>45974</v>
      </c>
      <c r="L26" s="3" t="s">
        <v>17</v>
      </c>
    </row>
    <row r="27" spans="1:12" ht="18" customHeight="1" x14ac:dyDescent="0.2">
      <c r="A27" s="120">
        <v>45968</v>
      </c>
      <c r="B27" s="134" t="s">
        <v>18</v>
      </c>
      <c r="C27" s="126"/>
      <c r="D27" s="127"/>
      <c r="E27" s="27"/>
      <c r="F27" s="24" t="b">
        <f t="shared" si="2"/>
        <v>0</v>
      </c>
      <c r="G27" s="134" t="s">
        <v>18</v>
      </c>
      <c r="H27" s="127"/>
      <c r="I27" s="127"/>
      <c r="K27" s="5">
        <f t="shared" si="3"/>
        <v>45975</v>
      </c>
      <c r="L27" s="3" t="s">
        <v>18</v>
      </c>
    </row>
    <row r="28" spans="1:12" ht="18" customHeight="1" thickBot="1" x14ac:dyDescent="0.25">
      <c r="A28" s="120">
        <v>45969</v>
      </c>
      <c r="B28" s="135" t="s">
        <v>19</v>
      </c>
      <c r="C28" s="129"/>
      <c r="D28" s="130"/>
      <c r="E28" s="27"/>
      <c r="F28" s="25" t="b">
        <f t="shared" si="2"/>
        <v>0</v>
      </c>
      <c r="G28" s="135" t="s">
        <v>19</v>
      </c>
      <c r="H28" s="130"/>
      <c r="I28" s="130"/>
      <c r="K28" s="5">
        <f t="shared" si="3"/>
        <v>45976</v>
      </c>
      <c r="L28" s="3" t="s">
        <v>19</v>
      </c>
    </row>
    <row r="29" spans="1:12" ht="18" customHeight="1" thickTop="1" thickBot="1" x14ac:dyDescent="0.25">
      <c r="A29" s="136" t="s">
        <v>21</v>
      </c>
      <c r="B29" s="26"/>
      <c r="C29" s="28">
        <f>SUM(C22:C28)</f>
        <v>0</v>
      </c>
      <c r="D29" s="28">
        <f>IF(C29&gt;40,C29-40,0)</f>
        <v>0</v>
      </c>
      <c r="E29" s="27"/>
      <c r="F29" s="137" t="s">
        <v>24</v>
      </c>
      <c r="G29" s="26"/>
      <c r="H29" s="28">
        <f>SUM(H22:H28)</f>
        <v>0</v>
      </c>
      <c r="I29" s="28">
        <f>IF(H29&gt;40,H29-40,0)</f>
        <v>0</v>
      </c>
      <c r="K29" s="6" t="s">
        <v>21</v>
      </c>
      <c r="L29" s="7"/>
    </row>
    <row r="30" spans="1:12" ht="18" customHeight="1" thickTop="1" thickBot="1" x14ac:dyDescent="0.25">
      <c r="A30" s="120">
        <v>45970</v>
      </c>
      <c r="B30" s="133" t="s">
        <v>13</v>
      </c>
      <c r="C30" s="124"/>
      <c r="D30" s="122"/>
      <c r="E30" s="27"/>
      <c r="F30" s="13" t="s">
        <v>29</v>
      </c>
      <c r="G30" s="26"/>
      <c r="H30" s="28">
        <f>(C21+C29+C37+H21+H29)-C13</f>
        <v>0</v>
      </c>
      <c r="I30" s="28">
        <f>D21+D29+D37+I21+I29</f>
        <v>0</v>
      </c>
      <c r="K30" s="5" t="str">
        <f>IF(K28=0,"",IF(K28&lt;$G$9,K28+1,IF(K28=$G$9,"")))</f>
        <v/>
      </c>
      <c r="L30" s="3" t="s">
        <v>13</v>
      </c>
    </row>
    <row r="31" spans="1:12" ht="18" customHeight="1" thickTop="1" x14ac:dyDescent="0.2">
      <c r="A31" s="120">
        <v>45971</v>
      </c>
      <c r="B31" s="134" t="s">
        <v>14</v>
      </c>
      <c r="C31" s="126"/>
      <c r="D31" s="127"/>
      <c r="E31" s="27"/>
      <c r="F31" s="191" t="s">
        <v>32</v>
      </c>
      <c r="G31" s="192"/>
      <c r="H31" s="192"/>
      <c r="I31" s="193"/>
      <c r="K31" s="5" t="b">
        <f>IF(K30=0,"",IF(K30&lt;$G$9,K30+1,IF(K30=$G$9,"")))</f>
        <v>0</v>
      </c>
      <c r="L31" s="3" t="s">
        <v>14</v>
      </c>
    </row>
    <row r="32" spans="1:12" ht="18" customHeight="1" x14ac:dyDescent="0.2">
      <c r="A32" s="120">
        <v>45972</v>
      </c>
      <c r="B32" s="134" t="s">
        <v>15</v>
      </c>
      <c r="C32" s="126"/>
      <c r="D32" s="127"/>
      <c r="E32" s="27"/>
      <c r="F32" s="194"/>
      <c r="G32" s="195"/>
      <c r="H32" s="195"/>
      <c r="I32" s="196"/>
      <c r="K32" s="5" t="b">
        <f t="shared" ref="K32:K36" si="4">IF(K31=0,"",IF(K31&lt;$G$9,K31+1,IF(K31=$G$9,"")))</f>
        <v>0</v>
      </c>
      <c r="L32" s="3" t="s">
        <v>15</v>
      </c>
    </row>
    <row r="33" spans="1:12" ht="18" customHeight="1" x14ac:dyDescent="0.2">
      <c r="A33" s="120">
        <v>45973</v>
      </c>
      <c r="B33" s="134" t="s">
        <v>16</v>
      </c>
      <c r="C33" s="126"/>
      <c r="D33" s="127"/>
      <c r="E33" s="27"/>
      <c r="F33" s="194"/>
      <c r="G33" s="195"/>
      <c r="H33" s="195"/>
      <c r="I33" s="196"/>
      <c r="K33" s="5" t="b">
        <f t="shared" si="4"/>
        <v>0</v>
      </c>
      <c r="L33" s="3" t="s">
        <v>16</v>
      </c>
    </row>
    <row r="34" spans="1:12" ht="18" customHeight="1" x14ac:dyDescent="0.2">
      <c r="A34" s="120">
        <v>45974</v>
      </c>
      <c r="B34" s="134" t="s">
        <v>17</v>
      </c>
      <c r="C34" s="126"/>
      <c r="D34" s="127"/>
      <c r="E34" s="27"/>
      <c r="F34" s="194"/>
      <c r="G34" s="195"/>
      <c r="H34" s="195"/>
      <c r="I34" s="196"/>
      <c r="K34" s="5" t="b">
        <f t="shared" si="4"/>
        <v>0</v>
      </c>
      <c r="L34" s="3" t="s">
        <v>17</v>
      </c>
    </row>
    <row r="35" spans="1:12" ht="18" customHeight="1" x14ac:dyDescent="0.2">
      <c r="A35" s="120">
        <v>45975</v>
      </c>
      <c r="B35" s="134" t="s">
        <v>18</v>
      </c>
      <c r="C35" s="126"/>
      <c r="D35" s="127"/>
      <c r="E35" s="27"/>
      <c r="F35" s="194"/>
      <c r="G35" s="195"/>
      <c r="H35" s="195"/>
      <c r="I35" s="196"/>
      <c r="K35" s="5" t="b">
        <f t="shared" si="4"/>
        <v>0</v>
      </c>
      <c r="L35" s="3" t="s">
        <v>18</v>
      </c>
    </row>
    <row r="36" spans="1:12" ht="18" customHeight="1" thickBot="1" x14ac:dyDescent="0.25">
      <c r="A36" s="120">
        <v>45976</v>
      </c>
      <c r="B36" s="135" t="s">
        <v>19</v>
      </c>
      <c r="C36" s="129"/>
      <c r="D36" s="130"/>
      <c r="E36" s="27"/>
      <c r="F36" s="194"/>
      <c r="G36" s="195"/>
      <c r="H36" s="195"/>
      <c r="I36" s="196"/>
      <c r="K36" s="5" t="b">
        <f t="shared" si="4"/>
        <v>0</v>
      </c>
      <c r="L36" s="3" t="s">
        <v>19</v>
      </c>
    </row>
    <row r="37" spans="1:12" ht="18" customHeight="1" thickTop="1" thickBot="1" x14ac:dyDescent="0.25">
      <c r="A37" s="137" t="s">
        <v>22</v>
      </c>
      <c r="B37" s="26"/>
      <c r="C37" s="28">
        <f>SUM(C30:C36)</f>
        <v>0</v>
      </c>
      <c r="D37" s="28">
        <f>IF(C37&gt;40,C37-40,0)</f>
        <v>0</v>
      </c>
      <c r="E37" s="29"/>
      <c r="F37" s="197"/>
      <c r="G37" s="198"/>
      <c r="H37" s="198"/>
      <c r="I37" s="199"/>
      <c r="K37" s="6" t="s">
        <v>22</v>
      </c>
      <c r="L37" s="8"/>
    </row>
    <row r="38" spans="1:12" ht="13.5" thickTop="1" x14ac:dyDescent="0.2">
      <c r="A38" s="31"/>
      <c r="B38" s="31"/>
      <c r="C38" s="31"/>
      <c r="D38" s="31"/>
      <c r="E38" s="31"/>
      <c r="F38" s="31"/>
      <c r="G38" s="31"/>
      <c r="H38" s="31"/>
      <c r="I38" s="31"/>
      <c r="K38" s="5" t="b">
        <f>IF(K36=0,"",IF(K36&lt;$G$9,K36+1,IF(K36=$G$9,"")))</f>
        <v>0</v>
      </c>
      <c r="L38" s="3" t="s">
        <v>13</v>
      </c>
    </row>
    <row r="39" spans="1:12" ht="24.75" customHeight="1" thickBot="1" x14ac:dyDescent="0.25">
      <c r="A39" s="168"/>
      <c r="B39" s="168"/>
      <c r="C39" s="31"/>
      <c r="D39" s="32"/>
      <c r="E39" s="31"/>
      <c r="F39" s="168"/>
      <c r="G39" s="168"/>
      <c r="H39" s="31"/>
      <c r="I39" s="32"/>
      <c r="K39" s="5" t="b">
        <f>IF(K38=0,"",IF(K38&lt;$G$9,K38+1,IF(K38=$G$9,"")))</f>
        <v>0</v>
      </c>
      <c r="L39" s="3" t="s">
        <v>14</v>
      </c>
    </row>
    <row r="40" spans="1:12" x14ac:dyDescent="0.2">
      <c r="A40" s="169" t="s">
        <v>30</v>
      </c>
      <c r="B40" s="169"/>
      <c r="C40" s="31"/>
      <c r="D40" s="33" t="s">
        <v>25</v>
      </c>
      <c r="E40" s="31"/>
      <c r="F40" s="169" t="s">
        <v>31</v>
      </c>
      <c r="G40" s="169"/>
      <c r="H40" s="31"/>
      <c r="I40" s="33" t="s">
        <v>25</v>
      </c>
      <c r="K40" s="5" t="b">
        <f t="shared" ref="K40:K44" si="5">IF(K39=0,"",IF(K39&lt;$G$9,K39+1,IF(K39=$G$9,"")))</f>
        <v>0</v>
      </c>
      <c r="L40" s="3" t="s">
        <v>15</v>
      </c>
    </row>
    <row r="41" spans="1:12" x14ac:dyDescent="0.2">
      <c r="A41" s="31"/>
      <c r="B41" s="31"/>
      <c r="C41" s="31"/>
      <c r="D41" s="31"/>
      <c r="E41" s="31"/>
      <c r="F41" s="31"/>
      <c r="G41" s="31"/>
      <c r="H41" s="31"/>
      <c r="I41" s="31"/>
      <c r="K41" s="5" t="b">
        <f t="shared" si="5"/>
        <v>0</v>
      </c>
      <c r="L41" s="3" t="s">
        <v>16</v>
      </c>
    </row>
    <row r="42" spans="1:12" ht="30.75" customHeight="1" x14ac:dyDescent="0.25">
      <c r="A42" s="171" t="s">
        <v>26</v>
      </c>
      <c r="B42" s="171"/>
      <c r="C42" s="171"/>
      <c r="D42" s="171"/>
      <c r="E42" s="31"/>
      <c r="F42" s="170" t="s">
        <v>27</v>
      </c>
      <c r="G42" s="170"/>
      <c r="H42" s="170"/>
      <c r="I42" s="170"/>
      <c r="K42" s="5" t="b">
        <f t="shared" si="5"/>
        <v>0</v>
      </c>
      <c r="L42" s="3" t="s">
        <v>17</v>
      </c>
    </row>
    <row r="43" spans="1:12" x14ac:dyDescent="0.2">
      <c r="K43" s="5" t="b">
        <f t="shared" si="5"/>
        <v>0</v>
      </c>
      <c r="L43" s="3" t="s">
        <v>18</v>
      </c>
    </row>
    <row r="44" spans="1:12" x14ac:dyDescent="0.2">
      <c r="K44" s="5" t="b">
        <f t="shared" si="5"/>
        <v>0</v>
      </c>
      <c r="L44" s="3" t="s">
        <v>19</v>
      </c>
    </row>
    <row r="45" spans="1:12" x14ac:dyDescent="0.2">
      <c r="K45" s="8" t="s">
        <v>23</v>
      </c>
      <c r="L45" s="8"/>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6">IF(K47=0,"",IF(K47&lt;$G$9,K47+1,IF(K47=$G$9,"")))</f>
        <v>0</v>
      </c>
      <c r="L48" s="3" t="s">
        <v>15</v>
      </c>
    </row>
    <row r="49" spans="11:12" x14ac:dyDescent="0.2">
      <c r="K49" s="5" t="b">
        <f t="shared" si="6"/>
        <v>0</v>
      </c>
      <c r="L49" s="3" t="s">
        <v>16</v>
      </c>
    </row>
    <row r="50" spans="11:12" x14ac:dyDescent="0.2">
      <c r="K50" s="5" t="b">
        <f t="shared" si="6"/>
        <v>0</v>
      </c>
      <c r="L50" s="3" t="s">
        <v>17</v>
      </c>
    </row>
    <row r="51" spans="11:12" x14ac:dyDescent="0.2">
      <c r="K51" s="5" t="b">
        <f t="shared" si="6"/>
        <v>0</v>
      </c>
      <c r="L51" s="3" t="s">
        <v>18</v>
      </c>
    </row>
    <row r="52" spans="11:12" x14ac:dyDescent="0.2">
      <c r="K52" s="5" t="b">
        <f t="shared" si="6"/>
        <v>0</v>
      </c>
      <c r="L52" s="3" t="s">
        <v>19</v>
      </c>
    </row>
    <row r="53" spans="11:12" x14ac:dyDescent="0.2">
      <c r="K53" s="8" t="s">
        <v>24</v>
      </c>
      <c r="L53" s="8"/>
    </row>
  </sheetData>
  <sheetProtection algorithmName="SHA-512" hashValue="SaDZPlAKFb9ZI9xhskNArrChA2XQVUEMMIP8vPCEiThoCbIsi35SgKiBCxz52QRtNuUqndcHO1apQ+Bxr9Saig==" saltValue="HA87pi6nx8aHa0u6oqh97w==" spinCount="100000" sheet="1" selectLockedCells="1"/>
  <mergeCells count="17">
    <mergeCell ref="B9:D9"/>
    <mergeCell ref="G9:I9"/>
    <mergeCell ref="A1:I1"/>
    <mergeCell ref="A2:I2"/>
    <mergeCell ref="A4:I7"/>
    <mergeCell ref="B8:D8"/>
    <mergeCell ref="G8:I8"/>
    <mergeCell ref="A40:B40"/>
    <mergeCell ref="F40:G40"/>
    <mergeCell ref="A42:D42"/>
    <mergeCell ref="F42:I42"/>
    <mergeCell ref="B10:D10"/>
    <mergeCell ref="G10:I10"/>
    <mergeCell ref="A13:B13"/>
    <mergeCell ref="F31:I37"/>
    <mergeCell ref="A39:B39"/>
    <mergeCell ref="F39:G39"/>
  </mergeCells>
  <conditionalFormatting sqref="A14">
    <cfRule type="cellIs" dxfId="209" priority="38" operator="equal">
      <formula>FALSE</formula>
    </cfRule>
  </conditionalFormatting>
  <conditionalFormatting sqref="A14:A20">
    <cfRule type="containsText" dxfId="208" priority="21" operator="containsText" text="FALSE">
      <formula>NOT(ISERROR(SEARCH("FALSE",A14)))</formula>
    </cfRule>
  </conditionalFormatting>
  <conditionalFormatting sqref="A22:A28">
    <cfRule type="containsText" dxfId="207" priority="7" operator="containsText" text="FALSE">
      <formula>NOT(ISERROR(SEARCH("FALSE",A22)))</formula>
    </cfRule>
  </conditionalFormatting>
  <conditionalFormatting sqref="A22:A36">
    <cfRule type="cellIs" dxfId="206" priority="8" operator="equal">
      <formula>FALSE</formula>
    </cfRule>
  </conditionalFormatting>
  <conditionalFormatting sqref="A30:A36">
    <cfRule type="containsText" dxfId="205" priority="11" operator="containsText" text="FALSE">
      <formula>NOT(ISERROR(SEARCH("FALSE",A30)))</formula>
    </cfRule>
  </conditionalFormatting>
  <conditionalFormatting sqref="B22:B28">
    <cfRule type="cellIs" dxfId="204" priority="17" operator="equal">
      <formula>FALSE</formula>
    </cfRule>
  </conditionalFormatting>
  <conditionalFormatting sqref="B30:B36">
    <cfRule type="cellIs" dxfId="203" priority="9" operator="equal">
      <formula>FALSE</formula>
    </cfRule>
  </conditionalFormatting>
  <conditionalFormatting sqref="B8:D10">
    <cfRule type="cellIs" dxfId="202" priority="1" operator="equal">
      <formula>0</formula>
    </cfRule>
  </conditionalFormatting>
  <conditionalFormatting sqref="F14">
    <cfRule type="cellIs" dxfId="201" priority="20" operator="equal">
      <formula>FALSE</formula>
    </cfRule>
  </conditionalFormatting>
  <conditionalFormatting sqref="F14:F20">
    <cfRule type="containsText" dxfId="200" priority="19" operator="containsText" text="FALSE">
      <formula>NOT(ISERROR(SEARCH("FALSE",F14)))</formula>
    </cfRule>
  </conditionalFormatting>
  <conditionalFormatting sqref="F22">
    <cfRule type="cellIs" dxfId="199" priority="6" operator="equal">
      <formula>FALSE</formula>
    </cfRule>
  </conditionalFormatting>
  <conditionalFormatting sqref="F22:F28">
    <cfRule type="containsText" dxfId="198" priority="5" operator="containsText" text="FALSE">
      <formula>NOT(ISERROR(SEARCH("FALSE",F22)))</formula>
    </cfRule>
  </conditionalFormatting>
  <conditionalFormatting sqref="F29:F30">
    <cfRule type="cellIs" dxfId="197" priority="3" operator="equal">
      <formula>FALSE</formula>
    </cfRule>
  </conditionalFormatting>
  <conditionalFormatting sqref="G22:G28">
    <cfRule type="cellIs" dxfId="196" priority="15" operator="equal">
      <formula>FALSE</formula>
    </cfRule>
  </conditionalFormatting>
  <conditionalFormatting sqref="K13:L52">
    <cfRule type="cellIs" dxfId="195" priority="22" operator="equal">
      <formula>FALSE</formula>
    </cfRule>
  </conditionalFormatting>
  <dataValidations count="4">
    <dataValidation allowBlank="1" showInputMessage="1" showErrorMessage="1" prompt="Enter your Department Name into this field and it will populate to all the other time reports in this workbook." sqref="B10 J10" xr:uid="{00000000-0002-0000-0C00-000000000000}"/>
    <dataValidation allowBlank="1" showInputMessage="1" showErrorMessage="1" prompt="Enter your Name into this field and it will populate to all the other time reports in this workbook." sqref="B9 J9" xr:uid="{00000000-0002-0000-0C00-000001000000}"/>
    <dataValidation allowBlank="1" showInputMessage="1" showErrorMessage="1" prompt="Enter your MSU ID into this field and it will populate to all the other time re[prts in this workbook." sqref="J8" xr:uid="{00000000-0002-0000-0C00-000002000000}"/>
    <dataValidation allowBlank="1" showInputMessage="1" showErrorMessage="1" prompt="Enter your MSU ID into this field and it will populate to all the other time reports in this workbook." sqref="B8:D8" xr:uid="{CE8B82AA-B662-4854-9156-433AF219EF5F}"/>
  </dataValidations>
  <printOptions horizontalCentered="1"/>
  <pageMargins left="0" right="0" top="0.5" bottom="0.5" header="0.3" footer="0.3"/>
  <pageSetup scale="92" orientation="portrait" r:id="rId1"/>
  <headerFooter>
    <oddFooter>&amp;RMay-2018</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L53"/>
  <sheetViews>
    <sheetView showGridLines="0" zoomScale="98" zoomScaleNormal="98" workbookViewId="0">
      <pane ySplit="13" topLeftCell="A14" activePane="bottomLeft" state="frozen"/>
      <selection activeCell="B14" sqref="B14"/>
      <selection pane="bottomLeft" activeCell="C22" sqref="C22"/>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1"/>
    <col min="11" max="11" width="13.5" style="9" hidden="1" customWidth="1"/>
    <col min="12" max="12" width="19" hidden="1" customWidth="1"/>
  </cols>
  <sheetData>
    <row r="1" spans="1:12" ht="23.25" x14ac:dyDescent="0.2">
      <c r="A1" s="172" t="s">
        <v>0</v>
      </c>
      <c r="B1" s="172"/>
      <c r="C1" s="172"/>
      <c r="D1" s="172"/>
      <c r="E1" s="172"/>
      <c r="F1" s="172"/>
      <c r="G1" s="172"/>
      <c r="H1" s="172"/>
      <c r="I1" s="172"/>
    </row>
    <row r="2" spans="1:12" ht="23.25" x14ac:dyDescent="0.2">
      <c r="A2" s="172" t="s">
        <v>1</v>
      </c>
      <c r="B2" s="172"/>
      <c r="C2" s="172"/>
      <c r="D2" s="172"/>
      <c r="E2" s="172"/>
      <c r="F2" s="172"/>
      <c r="G2" s="172"/>
      <c r="H2" s="172"/>
      <c r="I2" s="172"/>
    </row>
    <row r="3" spans="1:12" ht="13.5" thickBot="1" x14ac:dyDescent="0.25">
      <c r="A3" s="31"/>
      <c r="B3" s="31"/>
      <c r="C3" s="31"/>
      <c r="D3" s="31"/>
      <c r="E3" s="31"/>
      <c r="F3" s="31"/>
      <c r="G3" s="31"/>
      <c r="H3" s="31"/>
      <c r="I3" s="31"/>
    </row>
    <row r="4" spans="1:12" ht="13.5" customHeight="1" x14ac:dyDescent="0.2">
      <c r="A4" s="173" t="s">
        <v>2</v>
      </c>
      <c r="B4" s="173"/>
      <c r="C4" s="173"/>
      <c r="D4" s="173"/>
      <c r="E4" s="173"/>
      <c r="F4" s="173"/>
      <c r="G4" s="173"/>
      <c r="H4" s="173"/>
      <c r="I4" s="173"/>
    </row>
    <row r="5" spans="1:12" x14ac:dyDescent="0.2">
      <c r="A5" s="174"/>
      <c r="B5" s="174"/>
      <c r="C5" s="174"/>
      <c r="D5" s="174"/>
      <c r="E5" s="174"/>
      <c r="F5" s="174"/>
      <c r="G5" s="174"/>
      <c r="H5" s="174"/>
      <c r="I5" s="174"/>
    </row>
    <row r="6" spans="1:12" x14ac:dyDescent="0.2">
      <c r="A6" s="174"/>
      <c r="B6" s="174"/>
      <c r="C6" s="174"/>
      <c r="D6" s="174"/>
      <c r="E6" s="174"/>
      <c r="F6" s="174"/>
      <c r="G6" s="174"/>
      <c r="H6" s="174"/>
      <c r="I6" s="174"/>
    </row>
    <row r="7" spans="1:12" ht="13.5" thickBot="1" x14ac:dyDescent="0.25">
      <c r="A7" s="175"/>
      <c r="B7" s="175"/>
      <c r="C7" s="175"/>
      <c r="D7" s="175"/>
      <c r="E7" s="175"/>
      <c r="F7" s="175"/>
      <c r="G7" s="175"/>
      <c r="H7" s="175"/>
      <c r="I7" s="175"/>
    </row>
    <row r="8" spans="1:12" ht="18" customHeight="1" thickBot="1" x14ac:dyDescent="0.25">
      <c r="A8" s="30" t="s">
        <v>3</v>
      </c>
      <c r="B8" s="190">
        <f>'June 15, 2025 - June 28, 2025'!$B$8</f>
        <v>0</v>
      </c>
      <c r="C8" s="190"/>
      <c r="D8" s="190"/>
      <c r="E8" s="4"/>
      <c r="F8" s="30" t="s">
        <v>4</v>
      </c>
      <c r="G8" s="189">
        <f>'Payroll Schedule'!$K$21</f>
        <v>45977</v>
      </c>
      <c r="H8" s="189"/>
      <c r="I8" s="189"/>
      <c r="J8" s="34"/>
      <c r="K8" s="10" t="str">
        <f>TEXT(G8,"dddd")</f>
        <v>Sunday</v>
      </c>
    </row>
    <row r="9" spans="1:12" ht="18" customHeight="1" thickBot="1" x14ac:dyDescent="0.25">
      <c r="A9" s="30" t="s">
        <v>5</v>
      </c>
      <c r="B9" s="190">
        <f>'June 15, 2025 - June 28, 2025'!$B$9</f>
        <v>0</v>
      </c>
      <c r="C9" s="190"/>
      <c r="D9" s="190"/>
      <c r="E9" s="4"/>
      <c r="F9" s="30" t="s">
        <v>6</v>
      </c>
      <c r="G9" s="185">
        <f>'Payroll Schedule'!$L$21</f>
        <v>45990</v>
      </c>
      <c r="H9" s="185"/>
      <c r="I9" s="185"/>
      <c r="J9" s="35"/>
    </row>
    <row r="10" spans="1:12" ht="18" customHeight="1" thickBot="1" x14ac:dyDescent="0.25">
      <c r="A10" s="30" t="s">
        <v>7</v>
      </c>
      <c r="B10" s="190">
        <f>'June 15, 2025 - June 28, 2025'!$B$10</f>
        <v>0</v>
      </c>
      <c r="C10" s="190"/>
      <c r="D10" s="190"/>
      <c r="E10" s="4"/>
      <c r="F10" s="30" t="s">
        <v>8</v>
      </c>
      <c r="G10" s="186">
        <f>'Payroll Schedule'!$B$21</f>
        <v>24</v>
      </c>
      <c r="H10" s="186"/>
      <c r="I10" s="186"/>
      <c r="J10" s="35"/>
    </row>
    <row r="11" spans="1:12" ht="13.5" thickBot="1" x14ac:dyDescent="0.25">
      <c r="A11" s="31"/>
      <c r="B11" s="31"/>
      <c r="C11" s="31"/>
      <c r="D11" s="31"/>
      <c r="E11" s="31"/>
      <c r="F11" s="31"/>
      <c r="G11" s="31"/>
      <c r="H11" s="31"/>
      <c r="I11" s="31"/>
    </row>
    <row r="12" spans="1:12" s="2" customFormat="1" ht="39.75" thickTop="1" thickBot="1" x14ac:dyDescent="0.25">
      <c r="A12" s="15" t="s">
        <v>9</v>
      </c>
      <c r="B12" s="15" t="s">
        <v>28</v>
      </c>
      <c r="C12" s="16" t="s">
        <v>10</v>
      </c>
      <c r="D12" s="17" t="s">
        <v>11</v>
      </c>
      <c r="E12" s="18"/>
      <c r="F12" s="19" t="s">
        <v>9</v>
      </c>
      <c r="G12" s="15" t="s">
        <v>28</v>
      </c>
      <c r="H12" s="16" t="s">
        <v>10</v>
      </c>
      <c r="I12" s="16" t="s">
        <v>11</v>
      </c>
      <c r="J12" s="36"/>
      <c r="K12" s="11"/>
    </row>
    <row r="13" spans="1:12" s="2" customFormat="1" ht="18" customHeight="1" thickTop="1" thickBot="1" x14ac:dyDescent="0.25">
      <c r="A13" s="200" t="s">
        <v>12</v>
      </c>
      <c r="B13" s="200"/>
      <c r="C13" s="138">
        <f>'Nov 2, 2025 - Nov 15, 2025'!$H$14</f>
        <v>0</v>
      </c>
      <c r="D13" s="138"/>
      <c r="E13" s="139"/>
      <c r="F13" s="140"/>
      <c r="G13" s="141"/>
      <c r="H13" s="142"/>
      <c r="I13" s="142"/>
      <c r="J13" s="36"/>
      <c r="K13" s="5"/>
      <c r="L13" s="3"/>
    </row>
    <row r="14" spans="1:12" ht="18" customHeight="1" thickTop="1" x14ac:dyDescent="0.2">
      <c r="A14" s="120"/>
      <c r="B14" s="121" t="s">
        <v>13</v>
      </c>
      <c r="C14" s="157"/>
      <c r="D14" s="122"/>
      <c r="E14" s="27"/>
      <c r="F14" s="120" t="b">
        <f t="shared" ref="F14:F20" si="0">K38</f>
        <v>0</v>
      </c>
      <c r="G14" s="123" t="s">
        <v>13</v>
      </c>
      <c r="H14" s="122"/>
      <c r="I14" s="122"/>
      <c r="K14" s="5">
        <f t="shared" ref="K14:K20" si="1">IF(EXACT(L14,$K$8)=TRUE,$G$8,IF(K13=0,"",IF(K13&lt;$G$9,K13+1,IF(K13=$G$9,""))))</f>
        <v>45977</v>
      </c>
      <c r="L14" s="3" t="s">
        <v>13</v>
      </c>
    </row>
    <row r="15" spans="1:12" ht="18" customHeight="1" x14ac:dyDescent="0.2">
      <c r="A15" s="24"/>
      <c r="B15" s="125" t="s">
        <v>14</v>
      </c>
      <c r="C15" s="127"/>
      <c r="D15" s="127"/>
      <c r="E15" s="27"/>
      <c r="F15" s="24" t="b">
        <f t="shared" si="0"/>
        <v>0</v>
      </c>
      <c r="G15" s="125" t="s">
        <v>14</v>
      </c>
      <c r="H15" s="127"/>
      <c r="I15" s="127"/>
      <c r="K15" s="5">
        <f t="shared" si="1"/>
        <v>45978</v>
      </c>
      <c r="L15" s="3" t="s">
        <v>14</v>
      </c>
    </row>
    <row r="16" spans="1:12" ht="18" customHeight="1" x14ac:dyDescent="0.2">
      <c r="A16" s="24"/>
      <c r="B16" s="125" t="s">
        <v>15</v>
      </c>
      <c r="C16" s="127"/>
      <c r="D16" s="127"/>
      <c r="E16" s="27"/>
      <c r="F16" s="24" t="b">
        <f t="shared" si="0"/>
        <v>0</v>
      </c>
      <c r="G16" s="125" t="s">
        <v>15</v>
      </c>
      <c r="H16" s="127"/>
      <c r="I16" s="127"/>
      <c r="K16" s="5">
        <f t="shared" si="1"/>
        <v>45979</v>
      </c>
      <c r="L16" s="3" t="s">
        <v>15</v>
      </c>
    </row>
    <row r="17" spans="1:12" ht="18" customHeight="1" x14ac:dyDescent="0.2">
      <c r="A17" s="24"/>
      <c r="B17" s="125" t="s">
        <v>16</v>
      </c>
      <c r="C17" s="127"/>
      <c r="D17" s="127"/>
      <c r="E17" s="27"/>
      <c r="F17" s="24" t="b">
        <f t="shared" si="0"/>
        <v>0</v>
      </c>
      <c r="G17" s="125" t="s">
        <v>16</v>
      </c>
      <c r="H17" s="127"/>
      <c r="I17" s="127"/>
      <c r="K17" s="5">
        <f t="shared" si="1"/>
        <v>45980</v>
      </c>
      <c r="L17" s="3" t="s">
        <v>16</v>
      </c>
    </row>
    <row r="18" spans="1:12" ht="18" customHeight="1" x14ac:dyDescent="0.2">
      <c r="A18" s="24"/>
      <c r="B18" s="125" t="s">
        <v>17</v>
      </c>
      <c r="C18" s="127"/>
      <c r="D18" s="127"/>
      <c r="E18" s="27"/>
      <c r="F18" s="24" t="b">
        <f t="shared" si="0"/>
        <v>0</v>
      </c>
      <c r="G18" s="125" t="s">
        <v>17</v>
      </c>
      <c r="H18" s="127"/>
      <c r="I18" s="127"/>
      <c r="K18" s="5">
        <f t="shared" si="1"/>
        <v>45981</v>
      </c>
      <c r="L18" s="3" t="s">
        <v>17</v>
      </c>
    </row>
    <row r="19" spans="1:12" ht="18" customHeight="1" x14ac:dyDescent="0.2">
      <c r="A19" s="24"/>
      <c r="B19" s="125" t="s">
        <v>18</v>
      </c>
      <c r="C19" s="127"/>
      <c r="D19" s="127"/>
      <c r="E19" s="27"/>
      <c r="F19" s="24" t="b">
        <f t="shared" si="0"/>
        <v>0</v>
      </c>
      <c r="G19" s="125" t="s">
        <v>18</v>
      </c>
      <c r="H19" s="127"/>
      <c r="I19" s="127"/>
      <c r="K19" s="5">
        <f t="shared" si="1"/>
        <v>45982</v>
      </c>
      <c r="L19" s="3" t="s">
        <v>18</v>
      </c>
    </row>
    <row r="20" spans="1:12" ht="18" customHeight="1" thickBot="1" x14ac:dyDescent="0.25">
      <c r="A20" s="25"/>
      <c r="B20" s="128" t="s">
        <v>19</v>
      </c>
      <c r="C20" s="130"/>
      <c r="D20" s="130"/>
      <c r="E20" s="27"/>
      <c r="F20" s="25" t="b">
        <f t="shared" si="0"/>
        <v>0</v>
      </c>
      <c r="G20" s="128" t="s">
        <v>19</v>
      </c>
      <c r="H20" s="130"/>
      <c r="I20" s="130"/>
      <c r="K20" s="5">
        <f t="shared" si="1"/>
        <v>45983</v>
      </c>
      <c r="L20" s="3" t="s">
        <v>19</v>
      </c>
    </row>
    <row r="21" spans="1:12" s="1" customFormat="1" ht="18" customHeight="1" thickTop="1" thickBot="1" x14ac:dyDescent="0.25">
      <c r="A21" s="131" t="s">
        <v>20</v>
      </c>
      <c r="B21" s="26"/>
      <c r="C21" s="28">
        <f>SUM(C13:C20)</f>
        <v>0</v>
      </c>
      <c r="D21" s="28">
        <f>IF(C21&gt;40,C21-40,0)</f>
        <v>0</v>
      </c>
      <c r="E21" s="132"/>
      <c r="F21" s="131" t="s">
        <v>23</v>
      </c>
      <c r="G21" s="26"/>
      <c r="H21" s="28">
        <f>SUM(H14:H20)</f>
        <v>0</v>
      </c>
      <c r="I21" s="28">
        <f>IF(H21&gt;40,H21-40,0)</f>
        <v>0</v>
      </c>
      <c r="J21" s="37"/>
      <c r="K21" s="6" t="s">
        <v>20</v>
      </c>
      <c r="L21" s="7"/>
    </row>
    <row r="22" spans="1:12" ht="18" customHeight="1" thickTop="1" x14ac:dyDescent="0.2">
      <c r="A22" s="120">
        <v>45977</v>
      </c>
      <c r="B22" s="133" t="s">
        <v>13</v>
      </c>
      <c r="C22" s="124"/>
      <c r="D22" s="122"/>
      <c r="E22" s="27"/>
      <c r="F22" s="120" t="b">
        <f t="shared" ref="F22:F28" si="2">K46</f>
        <v>0</v>
      </c>
      <c r="G22" s="133" t="s">
        <v>13</v>
      </c>
      <c r="H22" s="122"/>
      <c r="I22" s="122"/>
      <c r="K22" s="5">
        <f>IF(K20=0,"",IF(K20&lt;$G$9,K20+1,IF(K20=$G$9,"")))</f>
        <v>45984</v>
      </c>
      <c r="L22" s="3" t="s">
        <v>13</v>
      </c>
    </row>
    <row r="23" spans="1:12" ht="18" customHeight="1" x14ac:dyDescent="0.2">
      <c r="A23" s="120">
        <v>45978</v>
      </c>
      <c r="B23" s="134" t="s">
        <v>14</v>
      </c>
      <c r="C23" s="126"/>
      <c r="D23" s="127"/>
      <c r="E23" s="27"/>
      <c r="F23" s="24" t="b">
        <f t="shared" si="2"/>
        <v>0</v>
      </c>
      <c r="G23" s="134" t="s">
        <v>14</v>
      </c>
      <c r="H23" s="127"/>
      <c r="I23" s="127"/>
      <c r="K23" s="5">
        <f>IF(K22=0,"",IF(K22&lt;$G$9,K22+1,IF(K22=$G$9,"")))</f>
        <v>45985</v>
      </c>
      <c r="L23" s="3" t="s">
        <v>14</v>
      </c>
    </row>
    <row r="24" spans="1:12" ht="18" customHeight="1" x14ac:dyDescent="0.2">
      <c r="A24" s="120">
        <v>45979</v>
      </c>
      <c r="B24" s="134" t="s">
        <v>15</v>
      </c>
      <c r="C24" s="126"/>
      <c r="D24" s="127"/>
      <c r="E24" s="27"/>
      <c r="F24" s="24" t="b">
        <f t="shared" si="2"/>
        <v>0</v>
      </c>
      <c r="G24" s="134" t="s">
        <v>15</v>
      </c>
      <c r="H24" s="127"/>
      <c r="I24" s="127"/>
      <c r="K24" s="5">
        <f t="shared" ref="K24:K28" si="3">IF(K23=0,"",IF(K23&lt;$G$9,K23+1,IF(K23=$G$9,"")))</f>
        <v>45986</v>
      </c>
      <c r="L24" s="3" t="s">
        <v>15</v>
      </c>
    </row>
    <row r="25" spans="1:12" ht="18" customHeight="1" x14ac:dyDescent="0.2">
      <c r="A25" s="120">
        <v>45980</v>
      </c>
      <c r="B25" s="134" t="s">
        <v>16</v>
      </c>
      <c r="C25" s="126"/>
      <c r="D25" s="127"/>
      <c r="E25" s="27"/>
      <c r="F25" s="24" t="b">
        <f t="shared" si="2"/>
        <v>0</v>
      </c>
      <c r="G25" s="134" t="s">
        <v>16</v>
      </c>
      <c r="H25" s="127"/>
      <c r="I25" s="127"/>
      <c r="K25" s="5">
        <f t="shared" si="3"/>
        <v>45987</v>
      </c>
      <c r="L25" s="3" t="s">
        <v>16</v>
      </c>
    </row>
    <row r="26" spans="1:12" ht="18" customHeight="1" x14ac:dyDescent="0.2">
      <c r="A26" s="120">
        <v>45981</v>
      </c>
      <c r="B26" s="134" t="s">
        <v>17</v>
      </c>
      <c r="C26" s="126"/>
      <c r="D26" s="127"/>
      <c r="E26" s="27"/>
      <c r="F26" s="24" t="b">
        <f t="shared" si="2"/>
        <v>0</v>
      </c>
      <c r="G26" s="134" t="s">
        <v>17</v>
      </c>
      <c r="H26" s="127"/>
      <c r="I26" s="127"/>
      <c r="K26" s="5">
        <f t="shared" si="3"/>
        <v>45988</v>
      </c>
      <c r="L26" s="3" t="s">
        <v>17</v>
      </c>
    </row>
    <row r="27" spans="1:12" ht="18" customHeight="1" x14ac:dyDescent="0.2">
      <c r="A27" s="120">
        <v>45982</v>
      </c>
      <c r="B27" s="134" t="s">
        <v>18</v>
      </c>
      <c r="C27" s="126"/>
      <c r="D27" s="127"/>
      <c r="E27" s="27"/>
      <c r="F27" s="24" t="b">
        <f t="shared" si="2"/>
        <v>0</v>
      </c>
      <c r="G27" s="134" t="s">
        <v>18</v>
      </c>
      <c r="H27" s="127"/>
      <c r="I27" s="127"/>
      <c r="K27" s="5">
        <f t="shared" si="3"/>
        <v>45989</v>
      </c>
      <c r="L27" s="3" t="s">
        <v>18</v>
      </c>
    </row>
    <row r="28" spans="1:12" ht="18" customHeight="1" thickBot="1" x14ac:dyDescent="0.25">
      <c r="A28" s="120">
        <v>45983</v>
      </c>
      <c r="B28" s="135" t="s">
        <v>19</v>
      </c>
      <c r="C28" s="129"/>
      <c r="D28" s="130"/>
      <c r="E28" s="27"/>
      <c r="F28" s="25" t="b">
        <f t="shared" si="2"/>
        <v>0</v>
      </c>
      <c r="G28" s="135" t="s">
        <v>19</v>
      </c>
      <c r="H28" s="130"/>
      <c r="I28" s="130"/>
      <c r="K28" s="5">
        <f t="shared" si="3"/>
        <v>45990</v>
      </c>
      <c r="L28" s="3" t="s">
        <v>19</v>
      </c>
    </row>
    <row r="29" spans="1:12" ht="18" customHeight="1" thickTop="1" thickBot="1" x14ac:dyDescent="0.25">
      <c r="A29" s="136" t="s">
        <v>21</v>
      </c>
      <c r="B29" s="26"/>
      <c r="C29" s="28">
        <f>SUM(C22:C28)</f>
        <v>0</v>
      </c>
      <c r="D29" s="28">
        <f>IF(C29&gt;40,C29-40,0)</f>
        <v>0</v>
      </c>
      <c r="E29" s="27"/>
      <c r="F29" s="137" t="s">
        <v>24</v>
      </c>
      <c r="G29" s="26"/>
      <c r="H29" s="28">
        <f>SUM(H22:H28)</f>
        <v>0</v>
      </c>
      <c r="I29" s="28">
        <f>IF(H29&gt;40,H29-40,0)</f>
        <v>0</v>
      </c>
      <c r="K29" s="6" t="s">
        <v>21</v>
      </c>
      <c r="L29" s="7"/>
    </row>
    <row r="30" spans="1:12" ht="18" customHeight="1" thickTop="1" thickBot="1" x14ac:dyDescent="0.25">
      <c r="A30" s="120">
        <v>45984</v>
      </c>
      <c r="B30" s="133" t="s">
        <v>13</v>
      </c>
      <c r="C30" s="124"/>
      <c r="D30" s="122"/>
      <c r="E30" s="27"/>
      <c r="F30" s="13" t="s">
        <v>29</v>
      </c>
      <c r="G30" s="26"/>
      <c r="H30" s="28">
        <f>(C21+C29+C37+H21+H29)-C13</f>
        <v>0</v>
      </c>
      <c r="I30" s="28">
        <f>D21+D29+D37+I21+I29</f>
        <v>0</v>
      </c>
      <c r="K30" s="5" t="str">
        <f>IF(K28=0,"",IF(K28&lt;$G$9,K28+1,IF(K28=$G$9,"")))</f>
        <v/>
      </c>
      <c r="L30" s="3" t="s">
        <v>13</v>
      </c>
    </row>
    <row r="31" spans="1:12" ht="18" customHeight="1" thickTop="1" x14ac:dyDescent="0.2">
      <c r="A31" s="120">
        <v>45985</v>
      </c>
      <c r="B31" s="134" t="s">
        <v>14</v>
      </c>
      <c r="C31" s="126"/>
      <c r="D31" s="127"/>
      <c r="E31" s="27"/>
      <c r="F31" s="191" t="s">
        <v>32</v>
      </c>
      <c r="G31" s="192"/>
      <c r="H31" s="192"/>
      <c r="I31" s="193"/>
      <c r="K31" s="5" t="b">
        <f>IF(K30=0,"",IF(K30&lt;$G$9,K30+1,IF(K30=$G$9,"")))</f>
        <v>0</v>
      </c>
      <c r="L31" s="3" t="s">
        <v>14</v>
      </c>
    </row>
    <row r="32" spans="1:12" ht="18" customHeight="1" x14ac:dyDescent="0.2">
      <c r="A32" s="120">
        <v>45986</v>
      </c>
      <c r="B32" s="134" t="s">
        <v>15</v>
      </c>
      <c r="C32" s="126"/>
      <c r="D32" s="127"/>
      <c r="E32" s="27"/>
      <c r="F32" s="194"/>
      <c r="G32" s="195"/>
      <c r="H32" s="195"/>
      <c r="I32" s="196"/>
      <c r="K32" s="5" t="b">
        <f t="shared" ref="K32:K36" si="4">IF(K31=0,"",IF(K31&lt;$G$9,K31+1,IF(K31=$G$9,"")))</f>
        <v>0</v>
      </c>
      <c r="L32" s="3" t="s">
        <v>15</v>
      </c>
    </row>
    <row r="33" spans="1:12" ht="18" customHeight="1" x14ac:dyDescent="0.2">
      <c r="A33" s="120">
        <v>45987</v>
      </c>
      <c r="B33" s="134" t="s">
        <v>16</v>
      </c>
      <c r="C33" s="126"/>
      <c r="D33" s="127"/>
      <c r="E33" s="27"/>
      <c r="F33" s="194"/>
      <c r="G33" s="195"/>
      <c r="H33" s="195"/>
      <c r="I33" s="196"/>
      <c r="K33" s="5" t="b">
        <f t="shared" si="4"/>
        <v>0</v>
      </c>
      <c r="L33" s="3" t="s">
        <v>16</v>
      </c>
    </row>
    <row r="34" spans="1:12" ht="18" customHeight="1" x14ac:dyDescent="0.2">
      <c r="A34" s="120">
        <v>45988</v>
      </c>
      <c r="B34" s="134" t="s">
        <v>17</v>
      </c>
      <c r="C34" s="126"/>
      <c r="D34" s="127"/>
      <c r="E34" s="27"/>
      <c r="F34" s="194"/>
      <c r="G34" s="195"/>
      <c r="H34" s="195"/>
      <c r="I34" s="196"/>
      <c r="K34" s="5" t="b">
        <f t="shared" si="4"/>
        <v>0</v>
      </c>
      <c r="L34" s="3" t="s">
        <v>17</v>
      </c>
    </row>
    <row r="35" spans="1:12" ht="18" customHeight="1" x14ac:dyDescent="0.2">
      <c r="A35" s="120">
        <v>45989</v>
      </c>
      <c r="B35" s="134" t="s">
        <v>18</v>
      </c>
      <c r="C35" s="126"/>
      <c r="D35" s="127"/>
      <c r="E35" s="27"/>
      <c r="F35" s="194"/>
      <c r="G35" s="195"/>
      <c r="H35" s="195"/>
      <c r="I35" s="196"/>
      <c r="K35" s="5" t="b">
        <f t="shared" si="4"/>
        <v>0</v>
      </c>
      <c r="L35" s="3" t="s">
        <v>18</v>
      </c>
    </row>
    <row r="36" spans="1:12" ht="18" customHeight="1" thickBot="1" x14ac:dyDescent="0.25">
      <c r="A36" s="120">
        <v>45990</v>
      </c>
      <c r="B36" s="135" t="s">
        <v>19</v>
      </c>
      <c r="C36" s="129"/>
      <c r="D36" s="130"/>
      <c r="E36" s="27"/>
      <c r="F36" s="194"/>
      <c r="G36" s="195"/>
      <c r="H36" s="195"/>
      <c r="I36" s="196"/>
      <c r="K36" s="5" t="b">
        <f t="shared" si="4"/>
        <v>0</v>
      </c>
      <c r="L36" s="3" t="s">
        <v>19</v>
      </c>
    </row>
    <row r="37" spans="1:12" ht="18" customHeight="1" thickTop="1" thickBot="1" x14ac:dyDescent="0.25">
      <c r="A37" s="137" t="s">
        <v>22</v>
      </c>
      <c r="B37" s="26"/>
      <c r="C37" s="28">
        <f>SUM(C30:C36)</f>
        <v>0</v>
      </c>
      <c r="D37" s="28">
        <f>IF(C37&gt;40,C37-40,0)</f>
        <v>0</v>
      </c>
      <c r="E37" s="29"/>
      <c r="F37" s="197"/>
      <c r="G37" s="198"/>
      <c r="H37" s="198"/>
      <c r="I37" s="199"/>
      <c r="K37" s="6" t="s">
        <v>22</v>
      </c>
      <c r="L37" s="8"/>
    </row>
    <row r="38" spans="1:12" ht="13.5" thickTop="1" x14ac:dyDescent="0.2">
      <c r="A38" s="31"/>
      <c r="B38" s="31"/>
      <c r="C38" s="31"/>
      <c r="D38" s="31"/>
      <c r="E38" s="31"/>
      <c r="F38" s="31"/>
      <c r="G38" s="31"/>
      <c r="H38" s="31"/>
      <c r="I38" s="31"/>
      <c r="K38" s="5" t="b">
        <f>IF(K36=0,"",IF(K36&lt;$G$9,K36+1,IF(K36=$G$9,"")))</f>
        <v>0</v>
      </c>
      <c r="L38" s="3" t="s">
        <v>13</v>
      </c>
    </row>
    <row r="39" spans="1:12" ht="24.75" customHeight="1" thickBot="1" x14ac:dyDescent="0.25">
      <c r="A39" s="168"/>
      <c r="B39" s="168"/>
      <c r="C39" s="31"/>
      <c r="D39" s="32"/>
      <c r="E39" s="31"/>
      <c r="F39" s="168"/>
      <c r="G39" s="168"/>
      <c r="H39" s="31"/>
      <c r="I39" s="32"/>
      <c r="K39" s="5" t="b">
        <f>IF(K38=0,"",IF(K38&lt;$G$9,K38+1,IF(K38=$G$9,"")))</f>
        <v>0</v>
      </c>
      <c r="L39" s="3" t="s">
        <v>14</v>
      </c>
    </row>
    <row r="40" spans="1:12" x14ac:dyDescent="0.2">
      <c r="A40" s="169" t="s">
        <v>30</v>
      </c>
      <c r="B40" s="169"/>
      <c r="C40" s="31"/>
      <c r="D40" s="33" t="s">
        <v>25</v>
      </c>
      <c r="E40" s="31"/>
      <c r="F40" s="169" t="s">
        <v>31</v>
      </c>
      <c r="G40" s="169"/>
      <c r="H40" s="31"/>
      <c r="I40" s="33" t="s">
        <v>25</v>
      </c>
      <c r="K40" s="5" t="b">
        <f t="shared" ref="K40:K44" si="5">IF(K39=0,"",IF(K39&lt;$G$9,K39+1,IF(K39=$G$9,"")))</f>
        <v>0</v>
      </c>
      <c r="L40" s="3" t="s">
        <v>15</v>
      </c>
    </row>
    <row r="41" spans="1:12" x14ac:dyDescent="0.2">
      <c r="A41" s="31"/>
      <c r="B41" s="31"/>
      <c r="C41" s="31"/>
      <c r="D41" s="31"/>
      <c r="E41" s="31"/>
      <c r="F41" s="31"/>
      <c r="G41" s="31"/>
      <c r="H41" s="31"/>
      <c r="I41" s="31"/>
      <c r="K41" s="5" t="b">
        <f t="shared" si="5"/>
        <v>0</v>
      </c>
      <c r="L41" s="3" t="s">
        <v>16</v>
      </c>
    </row>
    <row r="42" spans="1:12" ht="30.75" customHeight="1" x14ac:dyDescent="0.25">
      <c r="A42" s="171" t="s">
        <v>26</v>
      </c>
      <c r="B42" s="171"/>
      <c r="C42" s="171"/>
      <c r="D42" s="171"/>
      <c r="E42" s="31"/>
      <c r="F42" s="170" t="s">
        <v>27</v>
      </c>
      <c r="G42" s="170"/>
      <c r="H42" s="170"/>
      <c r="I42" s="170"/>
      <c r="K42" s="5" t="b">
        <f t="shared" si="5"/>
        <v>0</v>
      </c>
      <c r="L42" s="3" t="s">
        <v>17</v>
      </c>
    </row>
    <row r="43" spans="1:12" x14ac:dyDescent="0.2">
      <c r="K43" s="5" t="b">
        <f t="shared" si="5"/>
        <v>0</v>
      </c>
      <c r="L43" s="3" t="s">
        <v>18</v>
      </c>
    </row>
    <row r="44" spans="1:12" x14ac:dyDescent="0.2">
      <c r="K44" s="5" t="b">
        <f t="shared" si="5"/>
        <v>0</v>
      </c>
      <c r="L44" s="3" t="s">
        <v>19</v>
      </c>
    </row>
    <row r="45" spans="1:12" x14ac:dyDescent="0.2">
      <c r="K45" s="8" t="s">
        <v>23</v>
      </c>
      <c r="L45" s="8"/>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6">IF(K47=0,"",IF(K47&lt;$G$9,K47+1,IF(K47=$G$9,"")))</f>
        <v>0</v>
      </c>
      <c r="L48" s="3" t="s">
        <v>15</v>
      </c>
    </row>
    <row r="49" spans="11:12" x14ac:dyDescent="0.2">
      <c r="K49" s="5" t="b">
        <f t="shared" si="6"/>
        <v>0</v>
      </c>
      <c r="L49" s="3" t="s">
        <v>16</v>
      </c>
    </row>
    <row r="50" spans="11:12" x14ac:dyDescent="0.2">
      <c r="K50" s="5" t="b">
        <f t="shared" si="6"/>
        <v>0</v>
      </c>
      <c r="L50" s="3" t="s">
        <v>17</v>
      </c>
    </row>
    <row r="51" spans="11:12" x14ac:dyDescent="0.2">
      <c r="K51" s="5" t="b">
        <f t="shared" si="6"/>
        <v>0</v>
      </c>
      <c r="L51" s="3" t="s">
        <v>18</v>
      </c>
    </row>
    <row r="52" spans="11:12" x14ac:dyDescent="0.2">
      <c r="K52" s="5" t="b">
        <f t="shared" si="6"/>
        <v>0</v>
      </c>
      <c r="L52" s="3" t="s">
        <v>19</v>
      </c>
    </row>
    <row r="53" spans="11:12" x14ac:dyDescent="0.2">
      <c r="K53" s="8" t="s">
        <v>24</v>
      </c>
      <c r="L53" s="8"/>
    </row>
  </sheetData>
  <sheetProtection algorithmName="SHA-512" hashValue="BcQ0nqiQt1XynSzFQCLXA6BShQElPl22nIJjy+rjVXEWcgk8j5Hl6TDTKikgIiXaNZEebSFZnPaI8XhxVAI7sA==" saltValue="WKVcWCDWBJ6D9Dik+vSM4A==" spinCount="100000" sheet="1" selectLockedCells="1"/>
  <mergeCells count="17">
    <mergeCell ref="B9:D9"/>
    <mergeCell ref="G9:I9"/>
    <mergeCell ref="A1:I1"/>
    <mergeCell ref="A2:I2"/>
    <mergeCell ref="A4:I7"/>
    <mergeCell ref="B8:D8"/>
    <mergeCell ref="G8:I8"/>
    <mergeCell ref="A40:B40"/>
    <mergeCell ref="F40:G40"/>
    <mergeCell ref="A42:D42"/>
    <mergeCell ref="F42:I42"/>
    <mergeCell ref="B10:D10"/>
    <mergeCell ref="G10:I10"/>
    <mergeCell ref="A13:B13"/>
    <mergeCell ref="F31:I37"/>
    <mergeCell ref="A39:B39"/>
    <mergeCell ref="F39:G39"/>
  </mergeCells>
  <conditionalFormatting sqref="A14">
    <cfRule type="cellIs" dxfId="194" priority="38" operator="equal">
      <formula>FALSE</formula>
    </cfRule>
  </conditionalFormatting>
  <conditionalFormatting sqref="A14:A20">
    <cfRule type="containsText" dxfId="193" priority="21" operator="containsText" text="FALSE">
      <formula>NOT(ISERROR(SEARCH("FALSE",A14)))</formula>
    </cfRule>
  </conditionalFormatting>
  <conditionalFormatting sqref="A22:A28">
    <cfRule type="containsText" dxfId="192" priority="7" operator="containsText" text="FALSE">
      <formula>NOT(ISERROR(SEARCH("FALSE",A22)))</formula>
    </cfRule>
  </conditionalFormatting>
  <conditionalFormatting sqref="A22:A36">
    <cfRule type="cellIs" dxfId="191" priority="8" operator="equal">
      <formula>FALSE</formula>
    </cfRule>
  </conditionalFormatting>
  <conditionalFormatting sqref="A30:A36">
    <cfRule type="containsText" dxfId="190" priority="11" operator="containsText" text="FALSE">
      <formula>NOT(ISERROR(SEARCH("FALSE",A30)))</formula>
    </cfRule>
  </conditionalFormatting>
  <conditionalFormatting sqref="B22:B28">
    <cfRule type="cellIs" dxfId="189" priority="17" operator="equal">
      <formula>FALSE</formula>
    </cfRule>
  </conditionalFormatting>
  <conditionalFormatting sqref="B30:B36">
    <cfRule type="cellIs" dxfId="188" priority="9" operator="equal">
      <formula>FALSE</formula>
    </cfRule>
  </conditionalFormatting>
  <conditionalFormatting sqref="B8:D10">
    <cfRule type="cellIs" dxfId="187" priority="1" operator="equal">
      <formula>0</formula>
    </cfRule>
  </conditionalFormatting>
  <conditionalFormatting sqref="F14">
    <cfRule type="cellIs" dxfId="186" priority="20" operator="equal">
      <formula>FALSE</formula>
    </cfRule>
  </conditionalFormatting>
  <conditionalFormatting sqref="F14:F20">
    <cfRule type="containsText" dxfId="185" priority="19" operator="containsText" text="FALSE">
      <formula>NOT(ISERROR(SEARCH("FALSE",F14)))</formula>
    </cfRule>
  </conditionalFormatting>
  <conditionalFormatting sqref="F22">
    <cfRule type="cellIs" dxfId="184" priority="6" operator="equal">
      <formula>FALSE</formula>
    </cfRule>
  </conditionalFormatting>
  <conditionalFormatting sqref="F22:F28">
    <cfRule type="containsText" dxfId="183" priority="5" operator="containsText" text="FALSE">
      <formula>NOT(ISERROR(SEARCH("FALSE",F22)))</formula>
    </cfRule>
  </conditionalFormatting>
  <conditionalFormatting sqref="F29:F30">
    <cfRule type="cellIs" dxfId="182" priority="3" operator="equal">
      <formula>FALSE</formula>
    </cfRule>
  </conditionalFormatting>
  <conditionalFormatting sqref="G22:G28">
    <cfRule type="cellIs" dxfId="181" priority="15" operator="equal">
      <formula>FALSE</formula>
    </cfRule>
  </conditionalFormatting>
  <conditionalFormatting sqref="K13:L52">
    <cfRule type="cellIs" dxfId="180" priority="22" operator="equal">
      <formula>FALSE</formula>
    </cfRule>
  </conditionalFormatting>
  <dataValidations count="4">
    <dataValidation allowBlank="1" showInputMessage="1" showErrorMessage="1" prompt="Enter your MSU ID into this field and it will populate to all the other time re[prts in this workbook." sqref="J8" xr:uid="{00000000-0002-0000-0D00-000000000000}"/>
    <dataValidation allowBlank="1" showInputMessage="1" showErrorMessage="1" prompt="Enter your Name into this field and it will populate to all the other time reports in this workbook." sqref="B9 J9" xr:uid="{00000000-0002-0000-0D00-000001000000}"/>
    <dataValidation allowBlank="1" showInputMessage="1" showErrorMessage="1" prompt="Enter your Department Name into this field and it will populate to all the other time reports in this workbook." sqref="B10 J10" xr:uid="{00000000-0002-0000-0D00-000002000000}"/>
    <dataValidation allowBlank="1" showInputMessage="1" showErrorMessage="1" prompt="Enter your MSU ID into this field and it will populate to all the other time reports in this workbook." sqref="B8:D8" xr:uid="{12401E80-7331-4377-BF01-4331D5D80E67}"/>
  </dataValidations>
  <printOptions horizontalCentered="1"/>
  <pageMargins left="0" right="0" top="0.5" bottom="0.5" header="0.3" footer="0.3"/>
  <pageSetup scale="92" orientation="portrait" r:id="rId1"/>
  <headerFooter>
    <oddFooter>&amp;RMay-2018</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L53"/>
  <sheetViews>
    <sheetView showGridLines="0" zoomScale="98" zoomScaleNormal="98" workbookViewId="0">
      <pane ySplit="13" topLeftCell="A14" activePane="bottomLeft" state="frozen"/>
      <selection activeCell="B14" sqref="B14"/>
      <selection pane="bottomLeft" activeCell="C22" sqref="C22"/>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1"/>
    <col min="11" max="11" width="13.5" style="9" hidden="1" customWidth="1"/>
    <col min="12" max="12" width="19" hidden="1" customWidth="1"/>
  </cols>
  <sheetData>
    <row r="1" spans="1:12" ht="23.25" x14ac:dyDescent="0.2">
      <c r="A1" s="172" t="s">
        <v>0</v>
      </c>
      <c r="B1" s="172"/>
      <c r="C1" s="172"/>
      <c r="D1" s="172"/>
      <c r="E1" s="172"/>
      <c r="F1" s="172"/>
      <c r="G1" s="172"/>
      <c r="H1" s="172"/>
      <c r="I1" s="172"/>
    </row>
    <row r="2" spans="1:12" ht="23.25" x14ac:dyDescent="0.2">
      <c r="A2" s="172" t="s">
        <v>1</v>
      </c>
      <c r="B2" s="172"/>
      <c r="C2" s="172"/>
      <c r="D2" s="172"/>
      <c r="E2" s="172"/>
      <c r="F2" s="172"/>
      <c r="G2" s="172"/>
      <c r="H2" s="172"/>
      <c r="I2" s="172"/>
    </row>
    <row r="3" spans="1:12" ht="13.5" thickBot="1" x14ac:dyDescent="0.25">
      <c r="A3" s="31"/>
      <c r="B3" s="31"/>
      <c r="C3" s="31"/>
      <c r="D3" s="31"/>
      <c r="E3" s="31"/>
      <c r="F3" s="31"/>
      <c r="G3" s="31"/>
      <c r="H3" s="31"/>
      <c r="I3" s="31"/>
    </row>
    <row r="4" spans="1:12" ht="13.5" customHeight="1" x14ac:dyDescent="0.2">
      <c r="A4" s="173" t="s">
        <v>2</v>
      </c>
      <c r="B4" s="173"/>
      <c r="C4" s="173"/>
      <c r="D4" s="173"/>
      <c r="E4" s="173"/>
      <c r="F4" s="173"/>
      <c r="G4" s="173"/>
      <c r="H4" s="173"/>
      <c r="I4" s="173"/>
    </row>
    <row r="5" spans="1:12" x14ac:dyDescent="0.2">
      <c r="A5" s="174"/>
      <c r="B5" s="174"/>
      <c r="C5" s="174"/>
      <c r="D5" s="174"/>
      <c r="E5" s="174"/>
      <c r="F5" s="174"/>
      <c r="G5" s="174"/>
      <c r="H5" s="174"/>
      <c r="I5" s="174"/>
    </row>
    <row r="6" spans="1:12" x14ac:dyDescent="0.2">
      <c r="A6" s="174"/>
      <c r="B6" s="174"/>
      <c r="C6" s="174"/>
      <c r="D6" s="174"/>
      <c r="E6" s="174"/>
      <c r="F6" s="174"/>
      <c r="G6" s="174"/>
      <c r="H6" s="174"/>
      <c r="I6" s="174"/>
    </row>
    <row r="7" spans="1:12" ht="13.5" thickBot="1" x14ac:dyDescent="0.25">
      <c r="A7" s="175"/>
      <c r="B7" s="175"/>
      <c r="C7" s="175"/>
      <c r="D7" s="175"/>
      <c r="E7" s="175"/>
      <c r="F7" s="175"/>
      <c r="G7" s="175"/>
      <c r="H7" s="175"/>
      <c r="I7" s="175"/>
    </row>
    <row r="8" spans="1:12" ht="18" customHeight="1" thickBot="1" x14ac:dyDescent="0.25">
      <c r="A8" s="30" t="s">
        <v>3</v>
      </c>
      <c r="B8" s="190">
        <f>'June 15, 2025 - June 28, 2025'!$B$8</f>
        <v>0</v>
      </c>
      <c r="C8" s="190"/>
      <c r="D8" s="190"/>
      <c r="E8" s="4"/>
      <c r="F8" s="30" t="s">
        <v>4</v>
      </c>
      <c r="G8" s="189">
        <f>'Payroll Schedule'!$K$23</f>
        <v>45991</v>
      </c>
      <c r="H8" s="189"/>
      <c r="I8" s="189"/>
      <c r="J8" s="34"/>
      <c r="K8" s="10" t="str">
        <f>TEXT(G8,"dddd")</f>
        <v>Sunday</v>
      </c>
    </row>
    <row r="9" spans="1:12" ht="18" customHeight="1" thickBot="1" x14ac:dyDescent="0.25">
      <c r="A9" s="30" t="s">
        <v>5</v>
      </c>
      <c r="B9" s="190">
        <f>'June 15, 2025 - June 28, 2025'!$B$9</f>
        <v>0</v>
      </c>
      <c r="C9" s="190"/>
      <c r="D9" s="190"/>
      <c r="E9" s="4"/>
      <c r="F9" s="30" t="s">
        <v>6</v>
      </c>
      <c r="G9" s="185">
        <f>'Payroll Schedule'!$L$23</f>
        <v>46011</v>
      </c>
      <c r="H9" s="185"/>
      <c r="I9" s="185"/>
      <c r="J9" s="35"/>
    </row>
    <row r="10" spans="1:12" ht="18" customHeight="1" thickBot="1" x14ac:dyDescent="0.25">
      <c r="A10" s="30" t="s">
        <v>7</v>
      </c>
      <c r="B10" s="190">
        <f>'June 15, 2025 - June 28, 2025'!$B$10</f>
        <v>0</v>
      </c>
      <c r="C10" s="190"/>
      <c r="D10" s="190"/>
      <c r="E10" s="4"/>
      <c r="F10" s="30" t="s">
        <v>8</v>
      </c>
      <c r="G10" s="186">
        <f>'Payroll Schedule'!$B$23</f>
        <v>1</v>
      </c>
      <c r="H10" s="186"/>
      <c r="I10" s="186"/>
      <c r="J10" s="35"/>
    </row>
    <row r="11" spans="1:12" ht="13.5" thickBot="1" x14ac:dyDescent="0.25">
      <c r="A11" s="31"/>
      <c r="B11" s="31"/>
      <c r="C11" s="31"/>
      <c r="D11" s="31"/>
      <c r="E11" s="31"/>
      <c r="F11" s="31"/>
      <c r="G11" s="31"/>
      <c r="H11" s="31"/>
      <c r="I11" s="31"/>
    </row>
    <row r="12" spans="1:12" s="2" customFormat="1" ht="39.75" thickTop="1" thickBot="1" x14ac:dyDescent="0.25">
      <c r="A12" s="15" t="s">
        <v>9</v>
      </c>
      <c r="B12" s="15" t="s">
        <v>28</v>
      </c>
      <c r="C12" s="16" t="s">
        <v>10</v>
      </c>
      <c r="D12" s="17" t="s">
        <v>11</v>
      </c>
      <c r="E12" s="18"/>
      <c r="F12" s="19" t="s">
        <v>9</v>
      </c>
      <c r="G12" s="15" t="s">
        <v>28</v>
      </c>
      <c r="H12" s="16" t="s">
        <v>10</v>
      </c>
      <c r="I12" s="16" t="s">
        <v>11</v>
      </c>
      <c r="J12" s="36"/>
      <c r="K12" s="11"/>
    </row>
    <row r="13" spans="1:12" s="2" customFormat="1" ht="18" customHeight="1" thickTop="1" thickBot="1" x14ac:dyDescent="0.25">
      <c r="A13" s="200" t="s">
        <v>12</v>
      </c>
      <c r="B13" s="200"/>
      <c r="C13" s="138">
        <f>'Nov 16, 2025 - Nov 29, 2025'!$C$21</f>
        <v>0</v>
      </c>
      <c r="D13" s="138"/>
      <c r="E13" s="139"/>
      <c r="F13" s="140"/>
      <c r="G13" s="141"/>
      <c r="H13" s="142"/>
      <c r="I13" s="142"/>
      <c r="J13" s="36"/>
      <c r="K13" s="5"/>
      <c r="L13" s="3"/>
    </row>
    <row r="14" spans="1:12" ht="18" customHeight="1" thickTop="1" x14ac:dyDescent="0.2">
      <c r="A14" s="120"/>
      <c r="B14" s="121" t="s">
        <v>13</v>
      </c>
      <c r="C14" s="157"/>
      <c r="D14" s="122"/>
      <c r="E14" s="27"/>
      <c r="F14" s="120">
        <v>46005</v>
      </c>
      <c r="G14" s="123" t="s">
        <v>13</v>
      </c>
      <c r="H14" s="124"/>
      <c r="I14" s="122"/>
      <c r="K14" s="5">
        <f t="shared" ref="K14:K20" si="0">IF(EXACT(L14,$K$8)=TRUE,$G$8,IF(K13=0,"",IF(K13&lt;$G$9,K13+1,IF(K13=$G$9,""))))</f>
        <v>45991</v>
      </c>
      <c r="L14" s="3" t="s">
        <v>13</v>
      </c>
    </row>
    <row r="15" spans="1:12" ht="18" customHeight="1" x14ac:dyDescent="0.2">
      <c r="A15" s="24"/>
      <c r="B15" s="125" t="s">
        <v>14</v>
      </c>
      <c r="C15" s="127"/>
      <c r="D15" s="127"/>
      <c r="E15" s="27"/>
      <c r="F15" s="120">
        <v>46006</v>
      </c>
      <c r="G15" s="125" t="s">
        <v>14</v>
      </c>
      <c r="H15" s="126"/>
      <c r="I15" s="127"/>
      <c r="K15" s="5">
        <f t="shared" si="0"/>
        <v>45992</v>
      </c>
      <c r="L15" s="3" t="s">
        <v>14</v>
      </c>
    </row>
    <row r="16" spans="1:12" ht="18" customHeight="1" x14ac:dyDescent="0.2">
      <c r="A16" s="24"/>
      <c r="B16" s="125" t="s">
        <v>15</v>
      </c>
      <c r="C16" s="127"/>
      <c r="D16" s="127"/>
      <c r="E16" s="27"/>
      <c r="F16" s="120">
        <v>46007</v>
      </c>
      <c r="G16" s="125" t="s">
        <v>15</v>
      </c>
      <c r="H16" s="126"/>
      <c r="I16" s="127"/>
      <c r="K16" s="5">
        <f t="shared" si="0"/>
        <v>45993</v>
      </c>
      <c r="L16" s="3" t="s">
        <v>15</v>
      </c>
    </row>
    <row r="17" spans="1:12" ht="18" customHeight="1" x14ac:dyDescent="0.2">
      <c r="A17" s="24"/>
      <c r="B17" s="125" t="s">
        <v>16</v>
      </c>
      <c r="C17" s="127"/>
      <c r="D17" s="127"/>
      <c r="E17" s="27"/>
      <c r="F17" s="120">
        <v>46008</v>
      </c>
      <c r="G17" s="125" t="s">
        <v>16</v>
      </c>
      <c r="H17" s="126"/>
      <c r="I17" s="127"/>
      <c r="K17" s="5">
        <f t="shared" si="0"/>
        <v>45994</v>
      </c>
      <c r="L17" s="3" t="s">
        <v>16</v>
      </c>
    </row>
    <row r="18" spans="1:12" ht="18" customHeight="1" x14ac:dyDescent="0.2">
      <c r="A18" s="24"/>
      <c r="B18" s="125" t="s">
        <v>17</v>
      </c>
      <c r="C18" s="127"/>
      <c r="D18" s="127"/>
      <c r="E18" s="27"/>
      <c r="F18" s="120">
        <v>46009</v>
      </c>
      <c r="G18" s="125" t="s">
        <v>17</v>
      </c>
      <c r="H18" s="126"/>
      <c r="I18" s="127"/>
      <c r="K18" s="5">
        <f t="shared" si="0"/>
        <v>45995</v>
      </c>
      <c r="L18" s="3" t="s">
        <v>17</v>
      </c>
    </row>
    <row r="19" spans="1:12" ht="18" customHeight="1" x14ac:dyDescent="0.2">
      <c r="A19" s="24"/>
      <c r="B19" s="125" t="s">
        <v>18</v>
      </c>
      <c r="C19" s="127"/>
      <c r="D19" s="127"/>
      <c r="E19" s="27"/>
      <c r="F19" s="120">
        <v>46010</v>
      </c>
      <c r="G19" s="125" t="s">
        <v>18</v>
      </c>
      <c r="H19" s="126"/>
      <c r="I19" s="127"/>
      <c r="K19" s="5">
        <f t="shared" si="0"/>
        <v>45996</v>
      </c>
      <c r="L19" s="3" t="s">
        <v>18</v>
      </c>
    </row>
    <row r="20" spans="1:12" ht="18" customHeight="1" thickBot="1" x14ac:dyDescent="0.25">
      <c r="A20" s="25"/>
      <c r="B20" s="128" t="s">
        <v>19</v>
      </c>
      <c r="C20" s="130"/>
      <c r="D20" s="130"/>
      <c r="E20" s="27"/>
      <c r="F20" s="120">
        <v>46011</v>
      </c>
      <c r="G20" s="128" t="s">
        <v>19</v>
      </c>
      <c r="H20" s="129"/>
      <c r="I20" s="130"/>
      <c r="K20" s="5">
        <f t="shared" si="0"/>
        <v>45997</v>
      </c>
      <c r="L20" s="3" t="s">
        <v>19</v>
      </c>
    </row>
    <row r="21" spans="1:12" s="1" customFormat="1" ht="18" customHeight="1" thickTop="1" thickBot="1" x14ac:dyDescent="0.25">
      <c r="A21" s="131" t="s">
        <v>20</v>
      </c>
      <c r="B21" s="26"/>
      <c r="C21" s="28">
        <f>SUM(C13:C20)</f>
        <v>0</v>
      </c>
      <c r="D21" s="28">
        <f>IF(C21&gt;40,C21-40,0)</f>
        <v>0</v>
      </c>
      <c r="E21" s="132"/>
      <c r="F21" s="131" t="s">
        <v>23</v>
      </c>
      <c r="G21" s="26"/>
      <c r="H21" s="28">
        <f>SUM(H14:H20)</f>
        <v>0</v>
      </c>
      <c r="I21" s="28">
        <f>IF(H21&gt;40,H21-40,0)</f>
        <v>0</v>
      </c>
      <c r="J21" s="37"/>
      <c r="K21" s="6" t="s">
        <v>20</v>
      </c>
      <c r="L21" s="7"/>
    </row>
    <row r="22" spans="1:12" ht="18" customHeight="1" thickTop="1" x14ac:dyDescent="0.2">
      <c r="A22" s="120">
        <v>45991</v>
      </c>
      <c r="B22" s="133" t="s">
        <v>13</v>
      </c>
      <c r="C22" s="124"/>
      <c r="D22" s="122"/>
      <c r="E22" s="27"/>
      <c r="F22" s="120" t="b">
        <f t="shared" ref="F22:F28" si="1">K46</f>
        <v>0</v>
      </c>
      <c r="G22" s="133" t="s">
        <v>13</v>
      </c>
      <c r="H22" s="122"/>
      <c r="I22" s="122"/>
      <c r="K22" s="5">
        <f>IF(K20=0,"",IF(K20&lt;$G$9,K20+1,IF(K20=$G$9,"")))</f>
        <v>45998</v>
      </c>
      <c r="L22" s="3" t="s">
        <v>13</v>
      </c>
    </row>
    <row r="23" spans="1:12" ht="18" customHeight="1" x14ac:dyDescent="0.2">
      <c r="A23" s="120">
        <v>45992</v>
      </c>
      <c r="B23" s="134" t="s">
        <v>14</v>
      </c>
      <c r="C23" s="126"/>
      <c r="D23" s="127"/>
      <c r="E23" s="27"/>
      <c r="F23" s="24" t="b">
        <f t="shared" si="1"/>
        <v>0</v>
      </c>
      <c r="G23" s="134" t="s">
        <v>14</v>
      </c>
      <c r="H23" s="127"/>
      <c r="I23" s="127"/>
      <c r="K23" s="5">
        <f>IF(K22=0,"",IF(K22&lt;$G$9,K22+1,IF(K22=$G$9,"")))</f>
        <v>45999</v>
      </c>
      <c r="L23" s="3" t="s">
        <v>14</v>
      </c>
    </row>
    <row r="24" spans="1:12" ht="18" customHeight="1" x14ac:dyDescent="0.2">
      <c r="A24" s="120">
        <v>45993</v>
      </c>
      <c r="B24" s="134" t="s">
        <v>15</v>
      </c>
      <c r="C24" s="126"/>
      <c r="D24" s="127"/>
      <c r="E24" s="27"/>
      <c r="F24" s="24" t="b">
        <f t="shared" si="1"/>
        <v>0</v>
      </c>
      <c r="G24" s="134" t="s">
        <v>15</v>
      </c>
      <c r="H24" s="127"/>
      <c r="I24" s="127"/>
      <c r="K24" s="5">
        <f t="shared" ref="K24:K28" si="2">IF(K23=0,"",IF(K23&lt;$G$9,K23+1,IF(K23=$G$9,"")))</f>
        <v>46000</v>
      </c>
      <c r="L24" s="3" t="s">
        <v>15</v>
      </c>
    </row>
    <row r="25" spans="1:12" ht="18" customHeight="1" x14ac:dyDescent="0.2">
      <c r="A25" s="120">
        <v>45994</v>
      </c>
      <c r="B25" s="134" t="s">
        <v>16</v>
      </c>
      <c r="C25" s="126"/>
      <c r="D25" s="127"/>
      <c r="E25" s="27"/>
      <c r="F25" s="24" t="b">
        <f t="shared" si="1"/>
        <v>0</v>
      </c>
      <c r="G25" s="134" t="s">
        <v>16</v>
      </c>
      <c r="H25" s="127"/>
      <c r="I25" s="127"/>
      <c r="K25" s="5">
        <f t="shared" si="2"/>
        <v>46001</v>
      </c>
      <c r="L25" s="3" t="s">
        <v>16</v>
      </c>
    </row>
    <row r="26" spans="1:12" ht="18" customHeight="1" x14ac:dyDescent="0.2">
      <c r="A26" s="120">
        <v>45995</v>
      </c>
      <c r="B26" s="134" t="s">
        <v>17</v>
      </c>
      <c r="C26" s="126"/>
      <c r="D26" s="127"/>
      <c r="E26" s="27"/>
      <c r="F26" s="24" t="b">
        <f t="shared" si="1"/>
        <v>0</v>
      </c>
      <c r="G26" s="134" t="s">
        <v>17</v>
      </c>
      <c r="H26" s="127"/>
      <c r="I26" s="127"/>
      <c r="K26" s="5">
        <f t="shared" si="2"/>
        <v>46002</v>
      </c>
      <c r="L26" s="3" t="s">
        <v>17</v>
      </c>
    </row>
    <row r="27" spans="1:12" ht="18" customHeight="1" x14ac:dyDescent="0.2">
      <c r="A27" s="120">
        <v>45996</v>
      </c>
      <c r="B27" s="134" t="s">
        <v>18</v>
      </c>
      <c r="C27" s="126"/>
      <c r="D27" s="127"/>
      <c r="E27" s="27"/>
      <c r="F27" s="24" t="b">
        <f t="shared" si="1"/>
        <v>0</v>
      </c>
      <c r="G27" s="134" t="s">
        <v>18</v>
      </c>
      <c r="H27" s="127"/>
      <c r="I27" s="127"/>
      <c r="K27" s="5">
        <f t="shared" si="2"/>
        <v>46003</v>
      </c>
      <c r="L27" s="3" t="s">
        <v>18</v>
      </c>
    </row>
    <row r="28" spans="1:12" ht="18" customHeight="1" thickBot="1" x14ac:dyDescent="0.25">
      <c r="A28" s="120">
        <v>45997</v>
      </c>
      <c r="B28" s="135" t="s">
        <v>19</v>
      </c>
      <c r="C28" s="129"/>
      <c r="D28" s="130"/>
      <c r="E28" s="27"/>
      <c r="F28" s="25" t="b">
        <f t="shared" si="1"/>
        <v>0</v>
      </c>
      <c r="G28" s="135" t="s">
        <v>19</v>
      </c>
      <c r="H28" s="130"/>
      <c r="I28" s="130"/>
      <c r="K28" s="5">
        <f t="shared" si="2"/>
        <v>46004</v>
      </c>
      <c r="L28" s="3" t="s">
        <v>19</v>
      </c>
    </row>
    <row r="29" spans="1:12" ht="18" customHeight="1" thickTop="1" thickBot="1" x14ac:dyDescent="0.25">
      <c r="A29" s="136" t="s">
        <v>21</v>
      </c>
      <c r="B29" s="26"/>
      <c r="C29" s="28">
        <f>SUM(C22:C28)</f>
        <v>0</v>
      </c>
      <c r="D29" s="28">
        <f>IF(C29&gt;40,C29-40,0)</f>
        <v>0</v>
      </c>
      <c r="E29" s="27"/>
      <c r="F29" s="137" t="s">
        <v>24</v>
      </c>
      <c r="G29" s="26"/>
      <c r="H29" s="28">
        <f>SUM(H22:H28)</f>
        <v>0</v>
      </c>
      <c r="I29" s="28">
        <f>IF(H29&gt;40,H29-40,0)</f>
        <v>0</v>
      </c>
      <c r="K29" s="6" t="s">
        <v>21</v>
      </c>
      <c r="L29" s="7"/>
    </row>
    <row r="30" spans="1:12" ht="18" customHeight="1" thickTop="1" thickBot="1" x14ac:dyDescent="0.25">
      <c r="A30" s="120">
        <v>45998</v>
      </c>
      <c r="B30" s="133" t="s">
        <v>13</v>
      </c>
      <c r="C30" s="124"/>
      <c r="D30" s="122"/>
      <c r="E30" s="27"/>
      <c r="F30" s="13" t="s">
        <v>29</v>
      </c>
      <c r="G30" s="26"/>
      <c r="H30" s="28">
        <f>(C21+C29+C37+H21+H29)-C13</f>
        <v>0</v>
      </c>
      <c r="I30" s="28">
        <f>D21+D29+D37+I21+I29</f>
        <v>0</v>
      </c>
      <c r="K30" s="5">
        <f>IF(K28=0,"",IF(K28&lt;$G$9,K28+1,IF(K28=$G$9,"")))</f>
        <v>46005</v>
      </c>
      <c r="L30" s="3" t="s">
        <v>13</v>
      </c>
    </row>
    <row r="31" spans="1:12" ht="18" customHeight="1" thickTop="1" x14ac:dyDescent="0.2">
      <c r="A31" s="120">
        <v>45999</v>
      </c>
      <c r="B31" s="134" t="s">
        <v>14</v>
      </c>
      <c r="C31" s="126"/>
      <c r="D31" s="127"/>
      <c r="E31" s="27"/>
      <c r="F31" s="191" t="s">
        <v>32</v>
      </c>
      <c r="G31" s="192"/>
      <c r="H31" s="192"/>
      <c r="I31" s="193"/>
      <c r="K31" s="5">
        <f>IF(K30=0,"",IF(K30&lt;$G$9,K30+1,IF(K30=$G$9,"")))</f>
        <v>46006</v>
      </c>
      <c r="L31" s="3" t="s">
        <v>14</v>
      </c>
    </row>
    <row r="32" spans="1:12" ht="18" customHeight="1" x14ac:dyDescent="0.2">
      <c r="A32" s="120">
        <v>46000</v>
      </c>
      <c r="B32" s="134" t="s">
        <v>15</v>
      </c>
      <c r="C32" s="126"/>
      <c r="D32" s="127"/>
      <c r="E32" s="27"/>
      <c r="F32" s="194"/>
      <c r="G32" s="195"/>
      <c r="H32" s="195"/>
      <c r="I32" s="196"/>
      <c r="K32" s="5">
        <f t="shared" ref="K32:K36" si="3">IF(K31=0,"",IF(K31&lt;$G$9,K31+1,IF(K31=$G$9,"")))</f>
        <v>46007</v>
      </c>
      <c r="L32" s="3" t="s">
        <v>15</v>
      </c>
    </row>
    <row r="33" spans="1:12" ht="18" customHeight="1" x14ac:dyDescent="0.2">
      <c r="A33" s="120">
        <v>46001</v>
      </c>
      <c r="B33" s="134" t="s">
        <v>16</v>
      </c>
      <c r="C33" s="126"/>
      <c r="D33" s="127"/>
      <c r="E33" s="27"/>
      <c r="F33" s="194"/>
      <c r="G33" s="195"/>
      <c r="H33" s="195"/>
      <c r="I33" s="196"/>
      <c r="K33" s="5">
        <f t="shared" si="3"/>
        <v>46008</v>
      </c>
      <c r="L33" s="3" t="s">
        <v>16</v>
      </c>
    </row>
    <row r="34" spans="1:12" ht="18" customHeight="1" x14ac:dyDescent="0.2">
      <c r="A34" s="120">
        <v>46002</v>
      </c>
      <c r="B34" s="134" t="s">
        <v>17</v>
      </c>
      <c r="C34" s="126"/>
      <c r="D34" s="127"/>
      <c r="E34" s="27"/>
      <c r="F34" s="194"/>
      <c r="G34" s="195"/>
      <c r="H34" s="195"/>
      <c r="I34" s="196"/>
      <c r="K34" s="5">
        <f t="shared" si="3"/>
        <v>46009</v>
      </c>
      <c r="L34" s="3" t="s">
        <v>17</v>
      </c>
    </row>
    <row r="35" spans="1:12" ht="18" customHeight="1" x14ac:dyDescent="0.2">
      <c r="A35" s="120">
        <v>46003</v>
      </c>
      <c r="B35" s="134" t="s">
        <v>18</v>
      </c>
      <c r="C35" s="126"/>
      <c r="D35" s="127"/>
      <c r="E35" s="27"/>
      <c r="F35" s="194"/>
      <c r="G35" s="195"/>
      <c r="H35" s="195"/>
      <c r="I35" s="196"/>
      <c r="K35" s="5">
        <f t="shared" si="3"/>
        <v>46010</v>
      </c>
      <c r="L35" s="3" t="s">
        <v>18</v>
      </c>
    </row>
    <row r="36" spans="1:12" ht="18" customHeight="1" thickBot="1" x14ac:dyDescent="0.25">
      <c r="A36" s="120">
        <v>46004</v>
      </c>
      <c r="B36" s="135" t="s">
        <v>19</v>
      </c>
      <c r="C36" s="129"/>
      <c r="D36" s="130"/>
      <c r="E36" s="27"/>
      <c r="F36" s="194"/>
      <c r="G36" s="195"/>
      <c r="H36" s="195"/>
      <c r="I36" s="196"/>
      <c r="K36" s="5">
        <f t="shared" si="3"/>
        <v>46011</v>
      </c>
      <c r="L36" s="3" t="s">
        <v>19</v>
      </c>
    </row>
    <row r="37" spans="1:12" ht="18" customHeight="1" thickTop="1" thickBot="1" x14ac:dyDescent="0.25">
      <c r="A37" s="137" t="s">
        <v>22</v>
      </c>
      <c r="B37" s="26"/>
      <c r="C37" s="28">
        <f>SUM(C30:C36)</f>
        <v>0</v>
      </c>
      <c r="D37" s="28">
        <f>IF(C37&gt;40,C37-40,0)</f>
        <v>0</v>
      </c>
      <c r="E37" s="29"/>
      <c r="F37" s="197"/>
      <c r="G37" s="198"/>
      <c r="H37" s="198"/>
      <c r="I37" s="199"/>
      <c r="K37" s="6" t="s">
        <v>22</v>
      </c>
      <c r="L37" s="8"/>
    </row>
    <row r="38" spans="1:12" ht="13.5" thickTop="1" x14ac:dyDescent="0.2">
      <c r="A38" s="31"/>
      <c r="B38" s="31"/>
      <c r="C38" s="31"/>
      <c r="D38" s="31"/>
      <c r="E38" s="31"/>
      <c r="F38" s="31"/>
      <c r="G38" s="31"/>
      <c r="H38" s="31"/>
      <c r="I38" s="31"/>
      <c r="K38" s="5" t="str">
        <f>IF(K36=0,"",IF(K36&lt;$G$9,K36+1,IF(K36=$G$9,"")))</f>
        <v/>
      </c>
      <c r="L38" s="3" t="s">
        <v>13</v>
      </c>
    </row>
    <row r="39" spans="1:12" ht="24.75" customHeight="1" thickBot="1" x14ac:dyDescent="0.25">
      <c r="A39" s="168"/>
      <c r="B39" s="168"/>
      <c r="C39" s="31"/>
      <c r="D39" s="32"/>
      <c r="E39" s="31"/>
      <c r="F39" s="168"/>
      <c r="G39" s="168"/>
      <c r="H39" s="31"/>
      <c r="I39" s="32"/>
      <c r="K39" s="5" t="b">
        <f>IF(K38=0,"",IF(K38&lt;$G$9,K38+1,IF(K38=$G$9,"")))</f>
        <v>0</v>
      </c>
      <c r="L39" s="3" t="s">
        <v>14</v>
      </c>
    </row>
    <row r="40" spans="1:12" x14ac:dyDescent="0.2">
      <c r="A40" s="169" t="s">
        <v>30</v>
      </c>
      <c r="B40" s="169"/>
      <c r="C40" s="31"/>
      <c r="D40" s="33" t="s">
        <v>25</v>
      </c>
      <c r="E40" s="31"/>
      <c r="F40" s="169" t="s">
        <v>31</v>
      </c>
      <c r="G40" s="169"/>
      <c r="H40" s="31"/>
      <c r="I40" s="33" t="s">
        <v>25</v>
      </c>
      <c r="K40" s="5" t="b">
        <f t="shared" ref="K40:K44" si="4">IF(K39=0,"",IF(K39&lt;$G$9,K39+1,IF(K39=$G$9,"")))</f>
        <v>0</v>
      </c>
      <c r="L40" s="3" t="s">
        <v>15</v>
      </c>
    </row>
    <row r="41" spans="1:12" x14ac:dyDescent="0.2">
      <c r="A41" s="31"/>
      <c r="B41" s="31"/>
      <c r="C41" s="31"/>
      <c r="D41" s="31"/>
      <c r="E41" s="31"/>
      <c r="F41" s="31"/>
      <c r="G41" s="31"/>
      <c r="H41" s="31"/>
      <c r="I41" s="31"/>
      <c r="K41" s="5" t="b">
        <f t="shared" si="4"/>
        <v>0</v>
      </c>
      <c r="L41" s="3" t="s">
        <v>16</v>
      </c>
    </row>
    <row r="42" spans="1:12" ht="30.75" customHeight="1" x14ac:dyDescent="0.25">
      <c r="A42" s="171" t="s">
        <v>26</v>
      </c>
      <c r="B42" s="171"/>
      <c r="C42" s="171"/>
      <c r="D42" s="171"/>
      <c r="E42" s="31"/>
      <c r="F42" s="170" t="s">
        <v>27</v>
      </c>
      <c r="G42" s="170"/>
      <c r="H42" s="170"/>
      <c r="I42" s="170"/>
      <c r="K42" s="5" t="b">
        <f t="shared" si="4"/>
        <v>0</v>
      </c>
      <c r="L42" s="3" t="s">
        <v>17</v>
      </c>
    </row>
    <row r="43" spans="1:12" x14ac:dyDescent="0.2">
      <c r="K43" s="5" t="b">
        <f t="shared" si="4"/>
        <v>0</v>
      </c>
      <c r="L43" s="3" t="s">
        <v>18</v>
      </c>
    </row>
    <row r="44" spans="1:12" x14ac:dyDescent="0.2">
      <c r="K44" s="5" t="b">
        <f t="shared" si="4"/>
        <v>0</v>
      </c>
      <c r="L44" s="3" t="s">
        <v>19</v>
      </c>
    </row>
    <row r="45" spans="1:12" x14ac:dyDescent="0.2">
      <c r="K45" s="8" t="s">
        <v>23</v>
      </c>
      <c r="L45" s="8"/>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5">IF(K47=0,"",IF(K47&lt;$G$9,K47+1,IF(K47=$G$9,"")))</f>
        <v>0</v>
      </c>
      <c r="L48" s="3" t="s">
        <v>15</v>
      </c>
    </row>
    <row r="49" spans="11:12" x14ac:dyDescent="0.2">
      <c r="K49" s="5" t="b">
        <f t="shared" si="5"/>
        <v>0</v>
      </c>
      <c r="L49" s="3" t="s">
        <v>16</v>
      </c>
    </row>
    <row r="50" spans="11:12" x14ac:dyDescent="0.2">
      <c r="K50" s="5" t="b">
        <f t="shared" si="5"/>
        <v>0</v>
      </c>
      <c r="L50" s="3" t="s">
        <v>17</v>
      </c>
    </row>
    <row r="51" spans="11:12" x14ac:dyDescent="0.2">
      <c r="K51" s="5" t="b">
        <f t="shared" si="5"/>
        <v>0</v>
      </c>
      <c r="L51" s="3" t="s">
        <v>18</v>
      </c>
    </row>
    <row r="52" spans="11:12" x14ac:dyDescent="0.2">
      <c r="K52" s="5" t="b">
        <f t="shared" si="5"/>
        <v>0</v>
      </c>
      <c r="L52" s="3" t="s">
        <v>19</v>
      </c>
    </row>
    <row r="53" spans="11:12" x14ac:dyDescent="0.2">
      <c r="K53" s="8" t="s">
        <v>24</v>
      </c>
      <c r="L53" s="8"/>
    </row>
  </sheetData>
  <sheetProtection algorithmName="SHA-512" hashValue="v6Q9UMDPXwsgGNRUz0c6rY8NdLj/BzqRMzVisojIgP8fM+6TmP4z0Mzl58Ax8kRSk4qrGlsfVMv2g5C1oDvoBw==" saltValue="N1rzKQBsgflowxUY0WlOOw==" spinCount="100000" sheet="1" selectLockedCells="1"/>
  <mergeCells count="17">
    <mergeCell ref="B9:D9"/>
    <mergeCell ref="G9:I9"/>
    <mergeCell ref="A1:I1"/>
    <mergeCell ref="A2:I2"/>
    <mergeCell ref="A4:I7"/>
    <mergeCell ref="B8:D8"/>
    <mergeCell ref="G8:I8"/>
    <mergeCell ref="A40:B40"/>
    <mergeCell ref="F40:G40"/>
    <mergeCell ref="A42:D42"/>
    <mergeCell ref="F42:I42"/>
    <mergeCell ref="B10:D10"/>
    <mergeCell ref="G10:I10"/>
    <mergeCell ref="A13:B13"/>
    <mergeCell ref="F31:I37"/>
    <mergeCell ref="A39:B39"/>
    <mergeCell ref="F39:G39"/>
  </mergeCells>
  <conditionalFormatting sqref="A14">
    <cfRule type="cellIs" dxfId="179" priority="38" operator="equal">
      <formula>FALSE</formula>
    </cfRule>
  </conditionalFormatting>
  <conditionalFormatting sqref="A14:A20">
    <cfRule type="containsText" dxfId="178" priority="21" operator="containsText" text="FALSE">
      <formula>NOT(ISERROR(SEARCH("FALSE",A14)))</formula>
    </cfRule>
  </conditionalFormatting>
  <conditionalFormatting sqref="A22:A28">
    <cfRule type="containsText" dxfId="177" priority="7" operator="containsText" text="FALSE">
      <formula>NOT(ISERROR(SEARCH("FALSE",A22)))</formula>
    </cfRule>
  </conditionalFormatting>
  <conditionalFormatting sqref="A22:A36">
    <cfRule type="cellIs" dxfId="176" priority="8" operator="equal">
      <formula>FALSE</formula>
    </cfRule>
  </conditionalFormatting>
  <conditionalFormatting sqref="A30:A36">
    <cfRule type="containsText" dxfId="175" priority="11" operator="containsText" text="FALSE">
      <formula>NOT(ISERROR(SEARCH("FALSE",A30)))</formula>
    </cfRule>
  </conditionalFormatting>
  <conditionalFormatting sqref="B22:B28">
    <cfRule type="cellIs" dxfId="174" priority="17" operator="equal">
      <formula>FALSE</formula>
    </cfRule>
  </conditionalFormatting>
  <conditionalFormatting sqref="B30:B36">
    <cfRule type="cellIs" dxfId="173" priority="9" operator="equal">
      <formula>FALSE</formula>
    </cfRule>
  </conditionalFormatting>
  <conditionalFormatting sqref="B8:D10">
    <cfRule type="cellIs" dxfId="172" priority="1" operator="equal">
      <formula>0</formula>
    </cfRule>
  </conditionalFormatting>
  <conditionalFormatting sqref="F14:F20">
    <cfRule type="containsText" dxfId="171" priority="19" operator="containsText" text="FALSE">
      <formula>NOT(ISERROR(SEARCH("FALSE",F14)))</formula>
    </cfRule>
    <cfRule type="cellIs" dxfId="170" priority="20" operator="equal">
      <formula>FALSE</formula>
    </cfRule>
  </conditionalFormatting>
  <conditionalFormatting sqref="F22">
    <cfRule type="cellIs" dxfId="169" priority="6" operator="equal">
      <formula>FALSE</formula>
    </cfRule>
  </conditionalFormatting>
  <conditionalFormatting sqref="F22:F28">
    <cfRule type="containsText" dxfId="168" priority="5" operator="containsText" text="FALSE">
      <formula>NOT(ISERROR(SEARCH("FALSE",F22)))</formula>
    </cfRule>
  </conditionalFormatting>
  <conditionalFormatting sqref="F29:F30">
    <cfRule type="cellIs" dxfId="167" priority="3" operator="equal">
      <formula>FALSE</formula>
    </cfRule>
  </conditionalFormatting>
  <conditionalFormatting sqref="G22:G28">
    <cfRule type="cellIs" dxfId="166" priority="15" operator="equal">
      <formula>FALSE</formula>
    </cfRule>
  </conditionalFormatting>
  <conditionalFormatting sqref="K13:L52">
    <cfRule type="cellIs" dxfId="165" priority="22" operator="equal">
      <formula>FALSE</formula>
    </cfRule>
  </conditionalFormatting>
  <dataValidations count="4">
    <dataValidation allowBlank="1" showInputMessage="1" showErrorMessage="1" prompt="Enter your Department Name into this field and it will populate to all the other time reports in this workbook." sqref="B10 J10" xr:uid="{00000000-0002-0000-0E00-000000000000}"/>
    <dataValidation allowBlank="1" showInputMessage="1" showErrorMessage="1" prompt="Enter your Name into this field and it will populate to all the other time reports in this workbook." sqref="B9 J9" xr:uid="{00000000-0002-0000-0E00-000001000000}"/>
    <dataValidation allowBlank="1" showInputMessage="1" showErrorMessage="1" prompt="Enter your MSU ID into this field and it will populate to all the other time re[prts in this workbook." sqref="J8" xr:uid="{00000000-0002-0000-0E00-000002000000}"/>
    <dataValidation allowBlank="1" showInputMessage="1" showErrorMessage="1" prompt="Enter your MSU ID into this field and it will populate to all the other time reports in this workbook." sqref="B8:D8" xr:uid="{C46C9CF0-83D2-4889-8F6D-E4BAC5431678}"/>
  </dataValidations>
  <printOptions horizontalCentered="1"/>
  <pageMargins left="0" right="0" top="0.5" bottom="0.5" header="0.3" footer="0.3"/>
  <pageSetup scale="92" orientation="portrait" r:id="rId1"/>
  <headerFooter>
    <oddFooter>&amp;RMay-2018</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L53"/>
  <sheetViews>
    <sheetView showGridLines="0" zoomScale="98" zoomScaleNormal="98" workbookViewId="0">
      <pane ySplit="13" topLeftCell="A14" activePane="bottomLeft" state="frozen"/>
      <selection activeCell="B14" sqref="B14"/>
      <selection pane="bottomLeft" activeCell="C22" sqref="C22"/>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1"/>
    <col min="11" max="11" width="13.5" style="9" hidden="1" customWidth="1"/>
    <col min="12" max="12" width="19" hidden="1" customWidth="1"/>
  </cols>
  <sheetData>
    <row r="1" spans="1:12" ht="23.25" x14ac:dyDescent="0.2">
      <c r="A1" s="172" t="s">
        <v>0</v>
      </c>
      <c r="B1" s="172"/>
      <c r="C1" s="172"/>
      <c r="D1" s="172"/>
      <c r="E1" s="172"/>
      <c r="F1" s="172"/>
      <c r="G1" s="172"/>
      <c r="H1" s="172"/>
      <c r="I1" s="172"/>
    </row>
    <row r="2" spans="1:12" ht="23.25" x14ac:dyDescent="0.2">
      <c r="A2" s="172" t="s">
        <v>1</v>
      </c>
      <c r="B2" s="172"/>
      <c r="C2" s="172"/>
      <c r="D2" s="172"/>
      <c r="E2" s="172"/>
      <c r="F2" s="172"/>
      <c r="G2" s="172"/>
      <c r="H2" s="172"/>
      <c r="I2" s="172"/>
    </row>
    <row r="3" spans="1:12" ht="13.5" thickBot="1" x14ac:dyDescent="0.25">
      <c r="A3" s="31"/>
      <c r="B3" s="31"/>
      <c r="C3" s="31"/>
      <c r="D3" s="31"/>
      <c r="E3" s="31"/>
      <c r="F3" s="31"/>
      <c r="G3" s="31"/>
      <c r="H3" s="31"/>
      <c r="I3" s="31"/>
    </row>
    <row r="4" spans="1:12" ht="13.5" customHeight="1" x14ac:dyDescent="0.2">
      <c r="A4" s="173" t="s">
        <v>2</v>
      </c>
      <c r="B4" s="173"/>
      <c r="C4" s="173"/>
      <c r="D4" s="173"/>
      <c r="E4" s="173"/>
      <c r="F4" s="173"/>
      <c r="G4" s="173"/>
      <c r="H4" s="173"/>
      <c r="I4" s="173"/>
    </row>
    <row r="5" spans="1:12" x14ac:dyDescent="0.2">
      <c r="A5" s="174"/>
      <c r="B5" s="174"/>
      <c r="C5" s="174"/>
      <c r="D5" s="174"/>
      <c r="E5" s="174"/>
      <c r="F5" s="174"/>
      <c r="G5" s="174"/>
      <c r="H5" s="174"/>
      <c r="I5" s="174"/>
    </row>
    <row r="6" spans="1:12" x14ac:dyDescent="0.2">
      <c r="A6" s="174"/>
      <c r="B6" s="174"/>
      <c r="C6" s="174"/>
      <c r="D6" s="174"/>
      <c r="E6" s="174"/>
      <c r="F6" s="174"/>
      <c r="G6" s="174"/>
      <c r="H6" s="174"/>
      <c r="I6" s="174"/>
    </row>
    <row r="7" spans="1:12" ht="13.5" thickBot="1" x14ac:dyDescent="0.25">
      <c r="A7" s="175"/>
      <c r="B7" s="175"/>
      <c r="C7" s="175"/>
      <c r="D7" s="175"/>
      <c r="E7" s="175"/>
      <c r="F7" s="175"/>
      <c r="G7" s="175"/>
      <c r="H7" s="175"/>
      <c r="I7" s="175"/>
    </row>
    <row r="8" spans="1:12" ht="18" customHeight="1" thickBot="1" x14ac:dyDescent="0.25">
      <c r="A8" s="30" t="s">
        <v>3</v>
      </c>
      <c r="B8" s="190">
        <f>'June 15, 2025 - June 28, 2025'!$B$8</f>
        <v>0</v>
      </c>
      <c r="C8" s="190"/>
      <c r="D8" s="190"/>
      <c r="E8" s="4"/>
      <c r="F8" s="30" t="s">
        <v>4</v>
      </c>
      <c r="G8" s="189">
        <f>'Payroll Schedule'!$K$24</f>
        <v>46012</v>
      </c>
      <c r="H8" s="189"/>
      <c r="I8" s="189"/>
      <c r="J8" s="34"/>
      <c r="K8" s="10" t="str">
        <f>TEXT(G8,"dddd")</f>
        <v>Sunday</v>
      </c>
    </row>
    <row r="9" spans="1:12" ht="18" customHeight="1" thickBot="1" x14ac:dyDescent="0.25">
      <c r="A9" s="30" t="s">
        <v>5</v>
      </c>
      <c r="B9" s="190">
        <f>'June 15, 2025 - June 28, 2025'!$B$9</f>
        <v>0</v>
      </c>
      <c r="C9" s="190"/>
      <c r="D9" s="190"/>
      <c r="E9" s="4"/>
      <c r="F9" s="30" t="s">
        <v>6</v>
      </c>
      <c r="G9" s="185">
        <f>'Payroll Schedule'!$L$24</f>
        <v>45667</v>
      </c>
      <c r="H9" s="185"/>
      <c r="I9" s="185"/>
      <c r="J9" s="35"/>
    </row>
    <row r="10" spans="1:12" ht="18" customHeight="1" thickBot="1" x14ac:dyDescent="0.25">
      <c r="A10" s="30" t="s">
        <v>7</v>
      </c>
      <c r="B10" s="190">
        <f>'June 15, 2025 - June 28, 2025'!$B$10</f>
        <v>0</v>
      </c>
      <c r="C10" s="190"/>
      <c r="D10" s="190"/>
      <c r="E10" s="4"/>
      <c r="F10" s="30" t="s">
        <v>8</v>
      </c>
      <c r="G10" s="186">
        <f>'Payroll Schedule'!$B$24</f>
        <v>2</v>
      </c>
      <c r="H10" s="186"/>
      <c r="I10" s="186"/>
      <c r="J10" s="35"/>
    </row>
    <row r="11" spans="1:12" ht="13.5" thickBot="1" x14ac:dyDescent="0.25">
      <c r="A11" s="31"/>
      <c r="B11" s="31"/>
      <c r="C11" s="31"/>
      <c r="D11" s="31"/>
      <c r="E11" s="31"/>
      <c r="F11" s="31"/>
      <c r="G11" s="31"/>
      <c r="H11" s="31"/>
      <c r="I11" s="31"/>
    </row>
    <row r="12" spans="1:12" s="2" customFormat="1" ht="39.75" thickTop="1" thickBot="1" x14ac:dyDescent="0.25">
      <c r="A12" s="15" t="s">
        <v>9</v>
      </c>
      <c r="B12" s="15" t="s">
        <v>28</v>
      </c>
      <c r="C12" s="16" t="s">
        <v>10</v>
      </c>
      <c r="D12" s="17" t="s">
        <v>11</v>
      </c>
      <c r="E12" s="18"/>
      <c r="F12" s="19" t="s">
        <v>9</v>
      </c>
      <c r="G12" s="15" t="s">
        <v>28</v>
      </c>
      <c r="H12" s="16" t="s">
        <v>10</v>
      </c>
      <c r="I12" s="16" t="s">
        <v>11</v>
      </c>
      <c r="J12" s="36"/>
      <c r="K12" s="11"/>
    </row>
    <row r="13" spans="1:12" s="2" customFormat="1" ht="18" customHeight="1" thickTop="1" thickBot="1" x14ac:dyDescent="0.25">
      <c r="A13" s="200" t="s">
        <v>12</v>
      </c>
      <c r="B13" s="200"/>
      <c r="C13" s="138">
        <f>'Nov 30, 2025 - Dec 20, 2025'!$H$29</f>
        <v>0</v>
      </c>
      <c r="D13" s="138"/>
      <c r="E13" s="139"/>
      <c r="F13" s="140"/>
      <c r="G13" s="141"/>
      <c r="H13" s="142"/>
      <c r="I13" s="142"/>
      <c r="J13" s="36"/>
      <c r="K13" s="5"/>
      <c r="L13" s="3"/>
    </row>
    <row r="14" spans="1:12" ht="18" customHeight="1" thickTop="1" x14ac:dyDescent="0.2">
      <c r="A14" s="120"/>
      <c r="B14" s="121" t="s">
        <v>13</v>
      </c>
      <c r="C14" s="157"/>
      <c r="D14" s="122"/>
      <c r="E14" s="27"/>
      <c r="F14" s="120">
        <v>46026</v>
      </c>
      <c r="G14" s="123" t="s">
        <v>13</v>
      </c>
      <c r="H14" s="124"/>
      <c r="I14" s="122"/>
      <c r="K14" s="5">
        <f t="shared" ref="K14:K20" si="0">IF(EXACT(L14,$K$8)=TRUE,$G$8,IF(K13=0,"",IF(K13&lt;$G$9,K13+1,IF(K13=$G$9,""))))</f>
        <v>46012</v>
      </c>
      <c r="L14" s="3" t="s">
        <v>13</v>
      </c>
    </row>
    <row r="15" spans="1:12" ht="18" customHeight="1" x14ac:dyDescent="0.2">
      <c r="A15" s="120" t="b">
        <f t="shared" ref="A15:A20" si="1">K15</f>
        <v>0</v>
      </c>
      <c r="B15" s="125" t="s">
        <v>14</v>
      </c>
      <c r="C15" s="127"/>
      <c r="D15" s="127"/>
      <c r="E15" s="27"/>
      <c r="F15" s="120">
        <v>46027</v>
      </c>
      <c r="G15" s="125" t="s">
        <v>14</v>
      </c>
      <c r="H15" s="126"/>
      <c r="I15" s="127"/>
      <c r="K15" s="5" t="b">
        <f t="shared" si="0"/>
        <v>0</v>
      </c>
      <c r="L15" s="3" t="s">
        <v>14</v>
      </c>
    </row>
    <row r="16" spans="1:12" ht="18" customHeight="1" x14ac:dyDescent="0.2">
      <c r="A16" s="120" t="b">
        <f t="shared" si="1"/>
        <v>0</v>
      </c>
      <c r="B16" s="125" t="s">
        <v>15</v>
      </c>
      <c r="C16" s="127"/>
      <c r="D16" s="127"/>
      <c r="E16" s="27"/>
      <c r="F16" s="120">
        <v>46028</v>
      </c>
      <c r="G16" s="125" t="s">
        <v>15</v>
      </c>
      <c r="H16" s="126"/>
      <c r="I16" s="127"/>
      <c r="K16" s="5" t="b">
        <f t="shared" si="0"/>
        <v>0</v>
      </c>
      <c r="L16" s="3" t="s">
        <v>15</v>
      </c>
    </row>
    <row r="17" spans="1:12" ht="18" customHeight="1" x14ac:dyDescent="0.2">
      <c r="A17" s="120" t="b">
        <f t="shared" si="1"/>
        <v>0</v>
      </c>
      <c r="B17" s="125" t="s">
        <v>16</v>
      </c>
      <c r="C17" s="127"/>
      <c r="D17" s="127"/>
      <c r="E17" s="27"/>
      <c r="F17" s="120">
        <v>46029</v>
      </c>
      <c r="G17" s="125" t="s">
        <v>16</v>
      </c>
      <c r="H17" s="126"/>
      <c r="I17" s="127"/>
      <c r="K17" s="5" t="b">
        <f t="shared" si="0"/>
        <v>0</v>
      </c>
      <c r="L17" s="3" t="s">
        <v>16</v>
      </c>
    </row>
    <row r="18" spans="1:12" ht="18" customHeight="1" x14ac:dyDescent="0.2">
      <c r="A18" s="120" t="b">
        <f t="shared" si="1"/>
        <v>0</v>
      </c>
      <c r="B18" s="125" t="s">
        <v>17</v>
      </c>
      <c r="C18" s="127"/>
      <c r="D18" s="127"/>
      <c r="E18" s="27"/>
      <c r="F18" s="120">
        <v>46030</v>
      </c>
      <c r="G18" s="125" t="s">
        <v>17</v>
      </c>
      <c r="H18" s="126"/>
      <c r="I18" s="127"/>
      <c r="K18" s="5" t="b">
        <f t="shared" si="0"/>
        <v>0</v>
      </c>
      <c r="L18" s="3" t="s">
        <v>17</v>
      </c>
    </row>
    <row r="19" spans="1:12" ht="18" customHeight="1" x14ac:dyDescent="0.2">
      <c r="A19" s="120" t="b">
        <f t="shared" si="1"/>
        <v>0</v>
      </c>
      <c r="B19" s="125" t="s">
        <v>18</v>
      </c>
      <c r="C19" s="127"/>
      <c r="D19" s="127"/>
      <c r="E19" s="27"/>
      <c r="F19" s="120">
        <v>46031</v>
      </c>
      <c r="G19" s="125" t="s">
        <v>18</v>
      </c>
      <c r="H19" s="126"/>
      <c r="I19" s="127"/>
      <c r="K19" s="5" t="b">
        <f t="shared" si="0"/>
        <v>0</v>
      </c>
      <c r="L19" s="3" t="s">
        <v>18</v>
      </c>
    </row>
    <row r="20" spans="1:12" ht="18" customHeight="1" thickBot="1" x14ac:dyDescent="0.25">
      <c r="A20" s="120" t="b">
        <f t="shared" si="1"/>
        <v>0</v>
      </c>
      <c r="B20" s="128" t="s">
        <v>19</v>
      </c>
      <c r="C20" s="130"/>
      <c r="D20" s="130"/>
      <c r="E20" s="27"/>
      <c r="F20" s="120">
        <v>46032</v>
      </c>
      <c r="G20" s="128" t="s">
        <v>19</v>
      </c>
      <c r="H20" s="129"/>
      <c r="I20" s="130"/>
      <c r="K20" s="5" t="b">
        <f t="shared" si="0"/>
        <v>0</v>
      </c>
      <c r="L20" s="3" t="s">
        <v>19</v>
      </c>
    </row>
    <row r="21" spans="1:12" s="1" customFormat="1" ht="18" customHeight="1" thickTop="1" thickBot="1" x14ac:dyDescent="0.25">
      <c r="A21" s="131" t="s">
        <v>20</v>
      </c>
      <c r="B21" s="26"/>
      <c r="C21" s="28">
        <f>SUM(C13:C20)</f>
        <v>0</v>
      </c>
      <c r="D21" s="28">
        <f>IF(C21&gt;40,C21-40,0)</f>
        <v>0</v>
      </c>
      <c r="E21" s="132"/>
      <c r="F21" s="131" t="s">
        <v>23</v>
      </c>
      <c r="G21" s="26"/>
      <c r="H21" s="28">
        <f>SUM(H14:H20)</f>
        <v>0</v>
      </c>
      <c r="I21" s="28">
        <f>IF(H21&gt;40,H21-40,0)</f>
        <v>0</v>
      </c>
      <c r="J21" s="37"/>
      <c r="K21" s="6" t="s">
        <v>20</v>
      </c>
      <c r="L21" s="7"/>
    </row>
    <row r="22" spans="1:12" ht="18" customHeight="1" thickTop="1" x14ac:dyDescent="0.2">
      <c r="A22" s="120">
        <v>46012</v>
      </c>
      <c r="B22" s="133" t="s">
        <v>13</v>
      </c>
      <c r="C22" s="124"/>
      <c r="D22" s="122"/>
      <c r="E22" s="27"/>
      <c r="F22" s="120" t="b">
        <f t="shared" ref="F22:F28" si="2">K46</f>
        <v>0</v>
      </c>
      <c r="G22" s="133" t="s">
        <v>13</v>
      </c>
      <c r="H22" s="122"/>
      <c r="I22" s="122"/>
      <c r="K22" s="5" t="b">
        <f>IF(K20=0,"",IF(K20&lt;$G$9,K20+1,IF(K20=$G$9,"")))</f>
        <v>0</v>
      </c>
      <c r="L22" s="3" t="s">
        <v>13</v>
      </c>
    </row>
    <row r="23" spans="1:12" ht="18" customHeight="1" x14ac:dyDescent="0.2">
      <c r="A23" s="120">
        <v>46013</v>
      </c>
      <c r="B23" s="134" t="s">
        <v>14</v>
      </c>
      <c r="C23" s="126"/>
      <c r="D23" s="127"/>
      <c r="E23" s="27"/>
      <c r="F23" s="24" t="b">
        <f t="shared" si="2"/>
        <v>0</v>
      </c>
      <c r="G23" s="134" t="s">
        <v>14</v>
      </c>
      <c r="H23" s="127"/>
      <c r="I23" s="127"/>
      <c r="K23" s="5" t="b">
        <f>IF(K22=0,"",IF(K22&lt;$G$9,K22+1,IF(K22=$G$9,"")))</f>
        <v>0</v>
      </c>
      <c r="L23" s="3" t="s">
        <v>14</v>
      </c>
    </row>
    <row r="24" spans="1:12" ht="18" customHeight="1" x14ac:dyDescent="0.2">
      <c r="A24" s="120">
        <v>46014</v>
      </c>
      <c r="B24" s="134" t="s">
        <v>15</v>
      </c>
      <c r="C24" s="126"/>
      <c r="D24" s="127"/>
      <c r="E24" s="27"/>
      <c r="F24" s="24" t="b">
        <f t="shared" si="2"/>
        <v>0</v>
      </c>
      <c r="G24" s="134" t="s">
        <v>15</v>
      </c>
      <c r="H24" s="127"/>
      <c r="I24" s="127"/>
      <c r="K24" s="5" t="b">
        <f t="shared" ref="K24:K28" si="3">IF(K23=0,"",IF(K23&lt;$G$9,K23+1,IF(K23=$G$9,"")))</f>
        <v>0</v>
      </c>
      <c r="L24" s="3" t="s">
        <v>15</v>
      </c>
    </row>
    <row r="25" spans="1:12" ht="18" customHeight="1" x14ac:dyDescent="0.2">
      <c r="A25" s="120">
        <v>46015</v>
      </c>
      <c r="B25" s="134" t="s">
        <v>16</v>
      </c>
      <c r="C25" s="126"/>
      <c r="D25" s="127"/>
      <c r="E25" s="27"/>
      <c r="F25" s="24" t="b">
        <f t="shared" si="2"/>
        <v>0</v>
      </c>
      <c r="G25" s="134" t="s">
        <v>16</v>
      </c>
      <c r="H25" s="127"/>
      <c r="I25" s="127"/>
      <c r="K25" s="5" t="b">
        <f t="shared" si="3"/>
        <v>0</v>
      </c>
      <c r="L25" s="3" t="s">
        <v>16</v>
      </c>
    </row>
    <row r="26" spans="1:12" ht="18" customHeight="1" x14ac:dyDescent="0.2">
      <c r="A26" s="120">
        <v>46016</v>
      </c>
      <c r="B26" s="134" t="s">
        <v>17</v>
      </c>
      <c r="C26" s="126"/>
      <c r="D26" s="127"/>
      <c r="E26" s="27"/>
      <c r="F26" s="24" t="b">
        <f t="shared" si="2"/>
        <v>0</v>
      </c>
      <c r="G26" s="134" t="s">
        <v>17</v>
      </c>
      <c r="H26" s="127"/>
      <c r="I26" s="127"/>
      <c r="K26" s="5" t="b">
        <f t="shared" si="3"/>
        <v>0</v>
      </c>
      <c r="L26" s="3" t="s">
        <v>17</v>
      </c>
    </row>
    <row r="27" spans="1:12" ht="18" customHeight="1" x14ac:dyDescent="0.2">
      <c r="A27" s="120">
        <v>46017</v>
      </c>
      <c r="B27" s="134" t="s">
        <v>18</v>
      </c>
      <c r="C27" s="126"/>
      <c r="D27" s="127"/>
      <c r="E27" s="27"/>
      <c r="F27" s="24" t="b">
        <f t="shared" si="2"/>
        <v>0</v>
      </c>
      <c r="G27" s="134" t="s">
        <v>18</v>
      </c>
      <c r="H27" s="127"/>
      <c r="I27" s="127"/>
      <c r="K27" s="5" t="b">
        <f t="shared" si="3"/>
        <v>0</v>
      </c>
      <c r="L27" s="3" t="s">
        <v>18</v>
      </c>
    </row>
    <row r="28" spans="1:12" ht="18" customHeight="1" thickBot="1" x14ac:dyDescent="0.25">
      <c r="A28" s="120">
        <v>46018</v>
      </c>
      <c r="B28" s="135" t="s">
        <v>19</v>
      </c>
      <c r="C28" s="129"/>
      <c r="D28" s="130"/>
      <c r="E28" s="27"/>
      <c r="F28" s="25" t="b">
        <f t="shared" si="2"/>
        <v>0</v>
      </c>
      <c r="G28" s="135" t="s">
        <v>19</v>
      </c>
      <c r="H28" s="130"/>
      <c r="I28" s="130"/>
      <c r="K28" s="5" t="b">
        <f t="shared" si="3"/>
        <v>0</v>
      </c>
      <c r="L28" s="3" t="s">
        <v>19</v>
      </c>
    </row>
    <row r="29" spans="1:12" ht="18" customHeight="1" thickTop="1" thickBot="1" x14ac:dyDescent="0.25">
      <c r="A29" s="136" t="s">
        <v>21</v>
      </c>
      <c r="B29" s="26"/>
      <c r="C29" s="28">
        <f>SUM(C22:C28)</f>
        <v>0</v>
      </c>
      <c r="D29" s="28">
        <f>IF(C29&gt;40,C29-40,0)</f>
        <v>0</v>
      </c>
      <c r="E29" s="27"/>
      <c r="F29" s="137" t="s">
        <v>24</v>
      </c>
      <c r="G29" s="26"/>
      <c r="H29" s="28">
        <f>SUM(H22:H28)</f>
        <v>0</v>
      </c>
      <c r="I29" s="28">
        <f>IF(H29&gt;40,H29-40,0)</f>
        <v>0</v>
      </c>
      <c r="K29" s="6" t="s">
        <v>21</v>
      </c>
      <c r="L29" s="7"/>
    </row>
    <row r="30" spans="1:12" ht="18" customHeight="1" thickTop="1" thickBot="1" x14ac:dyDescent="0.25">
      <c r="A30" s="120">
        <v>46019</v>
      </c>
      <c r="B30" s="133" t="s">
        <v>13</v>
      </c>
      <c r="C30" s="124"/>
      <c r="D30" s="122"/>
      <c r="E30" s="27"/>
      <c r="F30" s="13" t="s">
        <v>29</v>
      </c>
      <c r="G30" s="26"/>
      <c r="H30" s="28">
        <f>(C21+C29+C37+H21+H29)-C13</f>
        <v>0</v>
      </c>
      <c r="I30" s="28">
        <f>D21+D29+D37+I21+I29</f>
        <v>0</v>
      </c>
      <c r="K30" s="5" t="b">
        <f>IF(K28=0,"",IF(K28&lt;$G$9,K28+1,IF(K28=$G$9,"")))</f>
        <v>0</v>
      </c>
      <c r="L30" s="3" t="s">
        <v>13</v>
      </c>
    </row>
    <row r="31" spans="1:12" ht="18" customHeight="1" thickTop="1" x14ac:dyDescent="0.2">
      <c r="A31" s="120">
        <v>46020</v>
      </c>
      <c r="B31" s="134" t="s">
        <v>14</v>
      </c>
      <c r="C31" s="126"/>
      <c r="D31" s="127"/>
      <c r="E31" s="27"/>
      <c r="F31" s="191" t="s">
        <v>32</v>
      </c>
      <c r="G31" s="192"/>
      <c r="H31" s="192"/>
      <c r="I31" s="193"/>
      <c r="K31" s="5" t="b">
        <f>IF(K30=0,"",IF(K30&lt;$G$9,K30+1,IF(K30=$G$9,"")))</f>
        <v>0</v>
      </c>
      <c r="L31" s="3" t="s">
        <v>14</v>
      </c>
    </row>
    <row r="32" spans="1:12" ht="18" customHeight="1" x14ac:dyDescent="0.2">
      <c r="A32" s="120">
        <v>46021</v>
      </c>
      <c r="B32" s="134" t="s">
        <v>15</v>
      </c>
      <c r="C32" s="126"/>
      <c r="D32" s="127"/>
      <c r="E32" s="27"/>
      <c r="F32" s="194"/>
      <c r="G32" s="195"/>
      <c r="H32" s="195"/>
      <c r="I32" s="196"/>
      <c r="K32" s="5" t="b">
        <f t="shared" ref="K32:K36" si="4">IF(K31=0,"",IF(K31&lt;$G$9,K31+1,IF(K31=$G$9,"")))</f>
        <v>0</v>
      </c>
      <c r="L32" s="3" t="s">
        <v>15</v>
      </c>
    </row>
    <row r="33" spans="1:12" ht="18" customHeight="1" x14ac:dyDescent="0.2">
      <c r="A33" s="120">
        <v>46022</v>
      </c>
      <c r="B33" s="134" t="s">
        <v>16</v>
      </c>
      <c r="C33" s="126"/>
      <c r="D33" s="127"/>
      <c r="E33" s="27"/>
      <c r="F33" s="194"/>
      <c r="G33" s="195"/>
      <c r="H33" s="195"/>
      <c r="I33" s="196"/>
      <c r="K33" s="5" t="b">
        <f t="shared" si="4"/>
        <v>0</v>
      </c>
      <c r="L33" s="3" t="s">
        <v>16</v>
      </c>
    </row>
    <row r="34" spans="1:12" ht="18" customHeight="1" x14ac:dyDescent="0.2">
      <c r="A34" s="120">
        <v>46023</v>
      </c>
      <c r="B34" s="134" t="s">
        <v>17</v>
      </c>
      <c r="C34" s="126"/>
      <c r="D34" s="127"/>
      <c r="E34" s="27"/>
      <c r="F34" s="194"/>
      <c r="G34" s="195"/>
      <c r="H34" s="195"/>
      <c r="I34" s="196"/>
      <c r="K34" s="5" t="b">
        <f t="shared" si="4"/>
        <v>0</v>
      </c>
      <c r="L34" s="3" t="s">
        <v>17</v>
      </c>
    </row>
    <row r="35" spans="1:12" ht="18" customHeight="1" x14ac:dyDescent="0.2">
      <c r="A35" s="120">
        <v>46024</v>
      </c>
      <c r="B35" s="134" t="s">
        <v>18</v>
      </c>
      <c r="C35" s="126"/>
      <c r="D35" s="127"/>
      <c r="E35" s="27"/>
      <c r="F35" s="194"/>
      <c r="G35" s="195"/>
      <c r="H35" s="195"/>
      <c r="I35" s="196"/>
      <c r="K35" s="5" t="b">
        <f t="shared" si="4"/>
        <v>0</v>
      </c>
      <c r="L35" s="3" t="s">
        <v>18</v>
      </c>
    </row>
    <row r="36" spans="1:12" ht="18" customHeight="1" thickBot="1" x14ac:dyDescent="0.25">
      <c r="A36" s="120">
        <v>46025</v>
      </c>
      <c r="B36" s="135" t="s">
        <v>19</v>
      </c>
      <c r="C36" s="129"/>
      <c r="D36" s="130"/>
      <c r="E36" s="27"/>
      <c r="F36" s="194"/>
      <c r="G36" s="195"/>
      <c r="H36" s="195"/>
      <c r="I36" s="196"/>
      <c r="K36" s="5" t="b">
        <f t="shared" si="4"/>
        <v>0</v>
      </c>
      <c r="L36" s="3" t="s">
        <v>19</v>
      </c>
    </row>
    <row r="37" spans="1:12" ht="18" customHeight="1" thickTop="1" thickBot="1" x14ac:dyDescent="0.25">
      <c r="A37" s="137" t="s">
        <v>22</v>
      </c>
      <c r="B37" s="26"/>
      <c r="C37" s="28">
        <f>SUM(C30:C36)</f>
        <v>0</v>
      </c>
      <c r="D37" s="28">
        <f>IF(C37&gt;40,C37-40,0)</f>
        <v>0</v>
      </c>
      <c r="E37" s="29"/>
      <c r="F37" s="197"/>
      <c r="G37" s="198"/>
      <c r="H37" s="198"/>
      <c r="I37" s="199"/>
      <c r="K37" s="6" t="s">
        <v>22</v>
      </c>
      <c r="L37" s="8"/>
    </row>
    <row r="38" spans="1:12" ht="13.5" thickTop="1" x14ac:dyDescent="0.2">
      <c r="A38" s="31"/>
      <c r="B38" s="31"/>
      <c r="C38" s="31"/>
      <c r="D38" s="31"/>
      <c r="E38" s="31"/>
      <c r="F38" s="31"/>
      <c r="G38" s="31"/>
      <c r="H38" s="31"/>
      <c r="I38" s="31"/>
      <c r="K38" s="5" t="b">
        <f>IF(K36=0,"",IF(K36&lt;$G$9,K36+1,IF(K36=$G$9,"")))</f>
        <v>0</v>
      </c>
      <c r="L38" s="3" t="s">
        <v>13</v>
      </c>
    </row>
    <row r="39" spans="1:12" ht="24.75" customHeight="1" thickBot="1" x14ac:dyDescent="0.25">
      <c r="A39" s="168"/>
      <c r="B39" s="168"/>
      <c r="C39" s="31"/>
      <c r="D39" s="32"/>
      <c r="E39" s="31"/>
      <c r="F39" s="168"/>
      <c r="G39" s="168"/>
      <c r="H39" s="31"/>
      <c r="I39" s="32"/>
      <c r="K39" s="5" t="b">
        <f>IF(K38=0,"",IF(K38&lt;$G$9,K38+1,IF(K38=$G$9,"")))</f>
        <v>0</v>
      </c>
      <c r="L39" s="3" t="s">
        <v>14</v>
      </c>
    </row>
    <row r="40" spans="1:12" x14ac:dyDescent="0.2">
      <c r="A40" s="169" t="s">
        <v>30</v>
      </c>
      <c r="B40" s="169"/>
      <c r="C40" s="31"/>
      <c r="D40" s="33" t="s">
        <v>25</v>
      </c>
      <c r="E40" s="31"/>
      <c r="F40" s="169" t="s">
        <v>31</v>
      </c>
      <c r="G40" s="169"/>
      <c r="H40" s="31"/>
      <c r="I40" s="33" t="s">
        <v>25</v>
      </c>
      <c r="K40" s="5" t="b">
        <f t="shared" ref="K40:K44" si="5">IF(K39=0,"",IF(K39&lt;$G$9,K39+1,IF(K39=$G$9,"")))</f>
        <v>0</v>
      </c>
      <c r="L40" s="3" t="s">
        <v>15</v>
      </c>
    </row>
    <row r="41" spans="1:12" x14ac:dyDescent="0.2">
      <c r="A41" s="31"/>
      <c r="B41" s="31"/>
      <c r="C41" s="31"/>
      <c r="D41" s="31"/>
      <c r="E41" s="31"/>
      <c r="F41" s="31"/>
      <c r="G41" s="31"/>
      <c r="H41" s="31"/>
      <c r="I41" s="31"/>
      <c r="K41" s="5" t="b">
        <f t="shared" si="5"/>
        <v>0</v>
      </c>
      <c r="L41" s="3" t="s">
        <v>16</v>
      </c>
    </row>
    <row r="42" spans="1:12" ht="30.75" customHeight="1" x14ac:dyDescent="0.25">
      <c r="A42" s="171" t="s">
        <v>26</v>
      </c>
      <c r="B42" s="171"/>
      <c r="C42" s="171"/>
      <c r="D42" s="171"/>
      <c r="E42" s="31"/>
      <c r="F42" s="170" t="s">
        <v>27</v>
      </c>
      <c r="G42" s="170"/>
      <c r="H42" s="170"/>
      <c r="I42" s="170"/>
      <c r="K42" s="5" t="b">
        <f t="shared" si="5"/>
        <v>0</v>
      </c>
      <c r="L42" s="3" t="s">
        <v>17</v>
      </c>
    </row>
    <row r="43" spans="1:12" x14ac:dyDescent="0.2">
      <c r="K43" s="5" t="b">
        <f t="shared" si="5"/>
        <v>0</v>
      </c>
      <c r="L43" s="3" t="s">
        <v>18</v>
      </c>
    </row>
    <row r="44" spans="1:12" x14ac:dyDescent="0.2">
      <c r="K44" s="5" t="b">
        <f t="shared" si="5"/>
        <v>0</v>
      </c>
      <c r="L44" s="3" t="s">
        <v>19</v>
      </c>
    </row>
    <row r="45" spans="1:12" x14ac:dyDescent="0.2">
      <c r="K45" s="8" t="s">
        <v>23</v>
      </c>
      <c r="L45" s="8"/>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6">IF(K47=0,"",IF(K47&lt;$G$9,K47+1,IF(K47=$G$9,"")))</f>
        <v>0</v>
      </c>
      <c r="L48" s="3" t="s">
        <v>15</v>
      </c>
    </row>
    <row r="49" spans="11:12" x14ac:dyDescent="0.2">
      <c r="K49" s="5" t="b">
        <f t="shared" si="6"/>
        <v>0</v>
      </c>
      <c r="L49" s="3" t="s">
        <v>16</v>
      </c>
    </row>
    <row r="50" spans="11:12" x14ac:dyDescent="0.2">
      <c r="K50" s="5" t="b">
        <f t="shared" si="6"/>
        <v>0</v>
      </c>
      <c r="L50" s="3" t="s">
        <v>17</v>
      </c>
    </row>
    <row r="51" spans="11:12" x14ac:dyDescent="0.2">
      <c r="K51" s="5" t="b">
        <f t="shared" si="6"/>
        <v>0</v>
      </c>
      <c r="L51" s="3" t="s">
        <v>18</v>
      </c>
    </row>
    <row r="52" spans="11:12" x14ac:dyDescent="0.2">
      <c r="K52" s="5" t="b">
        <f t="shared" si="6"/>
        <v>0</v>
      </c>
      <c r="L52" s="3" t="s">
        <v>19</v>
      </c>
    </row>
    <row r="53" spans="11:12" x14ac:dyDescent="0.2">
      <c r="K53" s="8" t="s">
        <v>24</v>
      </c>
      <c r="L53" s="8"/>
    </row>
  </sheetData>
  <sheetProtection algorithmName="SHA-512" hashValue="nhQ4LtQ+68lR4SUopB80uwo7OQ4kzNjxkDFcrpQjcyOzJIomMZBSXEFoE5bCodydprblRGBiehj3N/vqKfmTEQ==" saltValue="J1/nONSerA81qSib9kDXbA==" spinCount="100000" sheet="1" selectLockedCells="1"/>
  <mergeCells count="17">
    <mergeCell ref="B9:D9"/>
    <mergeCell ref="G9:I9"/>
    <mergeCell ref="A1:I1"/>
    <mergeCell ref="A2:I2"/>
    <mergeCell ref="A4:I7"/>
    <mergeCell ref="B8:D8"/>
    <mergeCell ref="G8:I8"/>
    <mergeCell ref="A40:B40"/>
    <mergeCell ref="F40:G40"/>
    <mergeCell ref="A42:D42"/>
    <mergeCell ref="F42:I42"/>
    <mergeCell ref="B10:D10"/>
    <mergeCell ref="G10:I10"/>
    <mergeCell ref="A13:B13"/>
    <mergeCell ref="F31:I37"/>
    <mergeCell ref="A39:B39"/>
    <mergeCell ref="F39:G39"/>
  </mergeCells>
  <conditionalFormatting sqref="A14:A20">
    <cfRule type="containsText" dxfId="164" priority="21" operator="containsText" text="FALSE">
      <formula>NOT(ISERROR(SEARCH("FALSE",A14)))</formula>
    </cfRule>
    <cfRule type="cellIs" dxfId="163" priority="38" operator="equal">
      <formula>FALSE</formula>
    </cfRule>
  </conditionalFormatting>
  <conditionalFormatting sqref="A22:A28">
    <cfRule type="containsText" dxfId="162" priority="7" operator="containsText" text="FALSE">
      <formula>NOT(ISERROR(SEARCH("FALSE",A22)))</formula>
    </cfRule>
  </conditionalFormatting>
  <conditionalFormatting sqref="A22:A36">
    <cfRule type="cellIs" dxfId="161" priority="8" operator="equal">
      <formula>FALSE</formula>
    </cfRule>
  </conditionalFormatting>
  <conditionalFormatting sqref="A30:A36">
    <cfRule type="containsText" dxfId="160" priority="11" operator="containsText" text="FALSE">
      <formula>NOT(ISERROR(SEARCH("FALSE",A30)))</formula>
    </cfRule>
  </conditionalFormatting>
  <conditionalFormatting sqref="B22:B28">
    <cfRule type="cellIs" dxfId="159" priority="17" operator="equal">
      <formula>FALSE</formula>
    </cfRule>
  </conditionalFormatting>
  <conditionalFormatting sqref="B30:B36">
    <cfRule type="cellIs" dxfId="158" priority="9" operator="equal">
      <formula>FALSE</formula>
    </cfRule>
  </conditionalFormatting>
  <conditionalFormatting sqref="B8:D10">
    <cfRule type="cellIs" dxfId="157" priority="1" operator="equal">
      <formula>0</formula>
    </cfRule>
  </conditionalFormatting>
  <conditionalFormatting sqref="F14:F20">
    <cfRule type="containsText" dxfId="156" priority="19" operator="containsText" text="FALSE">
      <formula>NOT(ISERROR(SEARCH("FALSE",F14)))</formula>
    </cfRule>
    <cfRule type="cellIs" dxfId="155" priority="20" operator="equal">
      <formula>FALSE</formula>
    </cfRule>
  </conditionalFormatting>
  <conditionalFormatting sqref="F22">
    <cfRule type="cellIs" dxfId="154" priority="6" operator="equal">
      <formula>FALSE</formula>
    </cfRule>
  </conditionalFormatting>
  <conditionalFormatting sqref="F22:F28">
    <cfRule type="containsText" dxfId="153" priority="5" operator="containsText" text="FALSE">
      <formula>NOT(ISERROR(SEARCH("FALSE",F22)))</formula>
    </cfRule>
  </conditionalFormatting>
  <conditionalFormatting sqref="F29:F30">
    <cfRule type="cellIs" dxfId="152" priority="3" operator="equal">
      <formula>FALSE</formula>
    </cfRule>
  </conditionalFormatting>
  <conditionalFormatting sqref="G22:G28">
    <cfRule type="cellIs" dxfId="151" priority="15" operator="equal">
      <formula>FALSE</formula>
    </cfRule>
  </conditionalFormatting>
  <conditionalFormatting sqref="K13:L52">
    <cfRule type="cellIs" dxfId="150" priority="22" operator="equal">
      <formula>FALSE</formula>
    </cfRule>
  </conditionalFormatting>
  <dataValidations count="4">
    <dataValidation allowBlank="1" showInputMessage="1" showErrorMessage="1" prompt="Enter your MSU ID into this field and it will populate to all the other time re[prts in this workbook." sqref="J8" xr:uid="{00000000-0002-0000-0F00-000000000000}"/>
    <dataValidation allowBlank="1" showInputMessage="1" showErrorMessage="1" prompt="Enter your Name into this field and it will populate to all the other time reports in this workbook." sqref="B9 J9" xr:uid="{00000000-0002-0000-0F00-000001000000}"/>
    <dataValidation allowBlank="1" showInputMessage="1" showErrorMessage="1" prompt="Enter your Department Name into this field and it will populate to all the other time reports in this workbook." sqref="B10 J10" xr:uid="{00000000-0002-0000-0F00-000002000000}"/>
    <dataValidation allowBlank="1" showInputMessage="1" showErrorMessage="1" prompt="Enter your MSU ID into this field and it will populate to all the other time reports in this workbook." sqref="B8:D8" xr:uid="{9B143D18-0A29-4FF2-B9F6-F6ABAC1899C1}"/>
  </dataValidations>
  <printOptions horizontalCentered="1"/>
  <pageMargins left="0" right="0" top="0.5" bottom="0.5" header="0.3" footer="0.3"/>
  <pageSetup scale="92" orientation="portrait" r:id="rId1"/>
  <headerFooter>
    <oddFooter>&amp;RMay-2018</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L53"/>
  <sheetViews>
    <sheetView showGridLines="0" zoomScale="98" zoomScaleNormal="98" workbookViewId="0">
      <pane ySplit="13" topLeftCell="A14" activePane="bottomLeft" state="frozen"/>
      <selection activeCell="B14" sqref="B14"/>
      <selection pane="bottomLeft" activeCell="C22" sqref="C22"/>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1"/>
    <col min="11" max="11" width="13.5" style="9" hidden="1" customWidth="1"/>
    <col min="12" max="12" width="19" hidden="1" customWidth="1"/>
  </cols>
  <sheetData>
    <row r="1" spans="1:12" ht="23.25" x14ac:dyDescent="0.2">
      <c r="A1" s="172" t="s">
        <v>0</v>
      </c>
      <c r="B1" s="172"/>
      <c r="C1" s="172"/>
      <c r="D1" s="172"/>
      <c r="E1" s="172"/>
      <c r="F1" s="172"/>
      <c r="G1" s="172"/>
      <c r="H1" s="172"/>
      <c r="I1" s="172"/>
    </row>
    <row r="2" spans="1:12" ht="23.25" x14ac:dyDescent="0.2">
      <c r="A2" s="172" t="s">
        <v>1</v>
      </c>
      <c r="B2" s="172"/>
      <c r="C2" s="172"/>
      <c r="D2" s="172"/>
      <c r="E2" s="172"/>
      <c r="F2" s="172"/>
      <c r="G2" s="172"/>
      <c r="H2" s="172"/>
      <c r="I2" s="172"/>
    </row>
    <row r="3" spans="1:12" ht="13.5" thickBot="1" x14ac:dyDescent="0.25">
      <c r="A3" s="31"/>
      <c r="B3" s="31"/>
      <c r="C3" s="31"/>
      <c r="D3" s="31"/>
      <c r="E3" s="31"/>
      <c r="F3" s="31"/>
      <c r="G3" s="31"/>
      <c r="H3" s="31"/>
      <c r="I3" s="31"/>
    </row>
    <row r="4" spans="1:12" ht="13.5" customHeight="1" x14ac:dyDescent="0.2">
      <c r="A4" s="173" t="s">
        <v>2</v>
      </c>
      <c r="B4" s="173"/>
      <c r="C4" s="173"/>
      <c r="D4" s="173"/>
      <c r="E4" s="173"/>
      <c r="F4" s="173"/>
      <c r="G4" s="173"/>
      <c r="H4" s="173"/>
      <c r="I4" s="173"/>
    </row>
    <row r="5" spans="1:12" x14ac:dyDescent="0.2">
      <c r="A5" s="174"/>
      <c r="B5" s="174"/>
      <c r="C5" s="174"/>
      <c r="D5" s="174"/>
      <c r="E5" s="174"/>
      <c r="F5" s="174"/>
      <c r="G5" s="174"/>
      <c r="H5" s="174"/>
      <c r="I5" s="174"/>
    </row>
    <row r="6" spans="1:12" x14ac:dyDescent="0.2">
      <c r="A6" s="174"/>
      <c r="B6" s="174"/>
      <c r="C6" s="174"/>
      <c r="D6" s="174"/>
      <c r="E6" s="174"/>
      <c r="F6" s="174"/>
      <c r="G6" s="174"/>
      <c r="H6" s="174"/>
      <c r="I6" s="174"/>
    </row>
    <row r="7" spans="1:12" ht="13.5" thickBot="1" x14ac:dyDescent="0.25">
      <c r="A7" s="175"/>
      <c r="B7" s="175"/>
      <c r="C7" s="175"/>
      <c r="D7" s="175"/>
      <c r="E7" s="175"/>
      <c r="F7" s="175"/>
      <c r="G7" s="175"/>
      <c r="H7" s="175"/>
      <c r="I7" s="175"/>
    </row>
    <row r="8" spans="1:12" ht="18" customHeight="1" thickBot="1" x14ac:dyDescent="0.25">
      <c r="A8" s="30" t="s">
        <v>3</v>
      </c>
      <c r="B8" s="190">
        <f>'June 15, 2025 - June 28, 2025'!$B$8</f>
        <v>0</v>
      </c>
      <c r="C8" s="190"/>
      <c r="D8" s="190"/>
      <c r="E8" s="4"/>
      <c r="F8" s="30" t="s">
        <v>4</v>
      </c>
      <c r="G8" s="189">
        <f>'Payroll Schedule'!$K$26</f>
        <v>46033</v>
      </c>
      <c r="H8" s="189"/>
      <c r="I8" s="189"/>
      <c r="J8" s="34"/>
      <c r="K8" s="10" t="str">
        <f>TEXT(G8,"dddd")</f>
        <v>Sunday</v>
      </c>
    </row>
    <row r="9" spans="1:12" ht="18" customHeight="1" thickBot="1" x14ac:dyDescent="0.25">
      <c r="A9" s="30" t="s">
        <v>5</v>
      </c>
      <c r="B9" s="190">
        <f>'June 15, 2025 - June 28, 2025'!$B$9</f>
        <v>0</v>
      </c>
      <c r="C9" s="190"/>
      <c r="D9" s="190"/>
      <c r="E9" s="4"/>
      <c r="F9" s="30" t="s">
        <v>6</v>
      </c>
      <c r="G9" s="185">
        <f>'Payroll Schedule'!$L$26</f>
        <v>46046</v>
      </c>
      <c r="H9" s="185"/>
      <c r="I9" s="185"/>
      <c r="J9" s="35"/>
    </row>
    <row r="10" spans="1:12" ht="18" customHeight="1" thickBot="1" x14ac:dyDescent="0.25">
      <c r="A10" s="30" t="s">
        <v>7</v>
      </c>
      <c r="B10" s="190">
        <f>'June 15, 2025 - June 28, 2025'!$B$10</f>
        <v>0</v>
      </c>
      <c r="C10" s="190"/>
      <c r="D10" s="190"/>
      <c r="E10" s="4"/>
      <c r="F10" s="30" t="s">
        <v>8</v>
      </c>
      <c r="G10" s="186">
        <f>'Payroll Schedule'!$B$26</f>
        <v>3</v>
      </c>
      <c r="H10" s="186"/>
      <c r="I10" s="186"/>
      <c r="J10" s="35"/>
    </row>
    <row r="11" spans="1:12" ht="13.5" thickBot="1" x14ac:dyDescent="0.25">
      <c r="A11" s="31"/>
      <c r="B11" s="31"/>
      <c r="C11" s="31"/>
      <c r="D11" s="31"/>
      <c r="E11" s="31"/>
      <c r="F11" s="31"/>
      <c r="G11" s="31"/>
      <c r="H11" s="31"/>
      <c r="I11" s="31"/>
    </row>
    <row r="12" spans="1:12" s="2" customFormat="1" ht="39.75" thickTop="1" thickBot="1" x14ac:dyDescent="0.25">
      <c r="A12" s="15" t="s">
        <v>9</v>
      </c>
      <c r="B12" s="15" t="s">
        <v>28</v>
      </c>
      <c r="C12" s="16" t="s">
        <v>10</v>
      </c>
      <c r="D12" s="17" t="s">
        <v>11</v>
      </c>
      <c r="E12" s="18"/>
      <c r="F12" s="19" t="s">
        <v>9</v>
      </c>
      <c r="G12" s="15" t="s">
        <v>28</v>
      </c>
      <c r="H12" s="16" t="s">
        <v>10</v>
      </c>
      <c r="I12" s="16" t="s">
        <v>11</v>
      </c>
      <c r="J12" s="36"/>
      <c r="K12" s="11"/>
    </row>
    <row r="13" spans="1:12" s="2" customFormat="1" ht="18" customHeight="1" thickTop="1" thickBot="1" x14ac:dyDescent="0.25">
      <c r="A13" s="200" t="s">
        <v>12</v>
      </c>
      <c r="B13" s="200"/>
      <c r="C13" s="138">
        <f>'Dec 21, 2025 - Jan 10, 2026'!$C$37</f>
        <v>0</v>
      </c>
      <c r="D13" s="138"/>
      <c r="E13" s="139"/>
      <c r="F13" s="140"/>
      <c r="G13" s="141"/>
      <c r="H13" s="142"/>
      <c r="I13" s="142"/>
      <c r="J13" s="36"/>
      <c r="K13" s="5"/>
      <c r="L13" s="3"/>
    </row>
    <row r="14" spans="1:12" ht="18" customHeight="1" thickTop="1" x14ac:dyDescent="0.2">
      <c r="A14" s="120"/>
      <c r="B14" s="121" t="s">
        <v>13</v>
      </c>
      <c r="C14" s="157"/>
      <c r="D14" s="122"/>
      <c r="E14" s="27"/>
      <c r="F14" s="120" t="b">
        <f t="shared" ref="F14:F20" si="0">K38</f>
        <v>0</v>
      </c>
      <c r="G14" s="123" t="s">
        <v>13</v>
      </c>
      <c r="H14" s="122"/>
      <c r="I14" s="122"/>
      <c r="K14" s="5">
        <f t="shared" ref="K14:K20" si="1">IF(EXACT(L14,$K$8)=TRUE,$G$8,IF(K13=0,"",IF(K13&lt;$G$9,K13+1,IF(K13=$G$9,""))))</f>
        <v>46033</v>
      </c>
      <c r="L14" s="3" t="s">
        <v>13</v>
      </c>
    </row>
    <row r="15" spans="1:12" ht="18" customHeight="1" x14ac:dyDescent="0.2">
      <c r="A15" s="24"/>
      <c r="B15" s="125" t="s">
        <v>14</v>
      </c>
      <c r="C15" s="127"/>
      <c r="D15" s="127"/>
      <c r="E15" s="27"/>
      <c r="F15" s="24" t="b">
        <f t="shared" si="0"/>
        <v>0</v>
      </c>
      <c r="G15" s="125" t="s">
        <v>14</v>
      </c>
      <c r="H15" s="127"/>
      <c r="I15" s="127"/>
      <c r="K15" s="5">
        <f t="shared" si="1"/>
        <v>46034</v>
      </c>
      <c r="L15" s="3" t="s">
        <v>14</v>
      </c>
    </row>
    <row r="16" spans="1:12" ht="18" customHeight="1" x14ac:dyDescent="0.2">
      <c r="A16" s="24"/>
      <c r="B16" s="125" t="s">
        <v>15</v>
      </c>
      <c r="C16" s="127"/>
      <c r="D16" s="127"/>
      <c r="E16" s="27"/>
      <c r="F16" s="24" t="b">
        <f t="shared" si="0"/>
        <v>0</v>
      </c>
      <c r="G16" s="125" t="s">
        <v>15</v>
      </c>
      <c r="H16" s="127"/>
      <c r="I16" s="127"/>
      <c r="K16" s="5">
        <f t="shared" si="1"/>
        <v>46035</v>
      </c>
      <c r="L16" s="3" t="s">
        <v>15</v>
      </c>
    </row>
    <row r="17" spans="1:12" ht="18" customHeight="1" x14ac:dyDescent="0.2">
      <c r="A17" s="24"/>
      <c r="B17" s="125" t="s">
        <v>16</v>
      </c>
      <c r="C17" s="127"/>
      <c r="D17" s="127"/>
      <c r="E17" s="27"/>
      <c r="F17" s="24" t="b">
        <f t="shared" si="0"/>
        <v>0</v>
      </c>
      <c r="G17" s="125" t="s">
        <v>16</v>
      </c>
      <c r="H17" s="127"/>
      <c r="I17" s="127"/>
      <c r="K17" s="5">
        <f t="shared" si="1"/>
        <v>46036</v>
      </c>
      <c r="L17" s="3" t="s">
        <v>16</v>
      </c>
    </row>
    <row r="18" spans="1:12" ht="18" customHeight="1" x14ac:dyDescent="0.2">
      <c r="A18" s="24"/>
      <c r="B18" s="125" t="s">
        <v>17</v>
      </c>
      <c r="C18" s="127"/>
      <c r="D18" s="127"/>
      <c r="E18" s="27"/>
      <c r="F18" s="24" t="b">
        <f t="shared" si="0"/>
        <v>0</v>
      </c>
      <c r="G18" s="125" t="s">
        <v>17</v>
      </c>
      <c r="H18" s="127"/>
      <c r="I18" s="127"/>
      <c r="K18" s="5">
        <f t="shared" si="1"/>
        <v>46037</v>
      </c>
      <c r="L18" s="3" t="s">
        <v>17</v>
      </c>
    </row>
    <row r="19" spans="1:12" ht="18" customHeight="1" x14ac:dyDescent="0.2">
      <c r="A19" s="24"/>
      <c r="B19" s="125" t="s">
        <v>18</v>
      </c>
      <c r="C19" s="127"/>
      <c r="D19" s="127"/>
      <c r="E19" s="27"/>
      <c r="F19" s="24" t="b">
        <f t="shared" si="0"/>
        <v>0</v>
      </c>
      <c r="G19" s="125" t="s">
        <v>18</v>
      </c>
      <c r="H19" s="127"/>
      <c r="I19" s="127"/>
      <c r="K19" s="5">
        <f t="shared" si="1"/>
        <v>46038</v>
      </c>
      <c r="L19" s="3" t="s">
        <v>18</v>
      </c>
    </row>
    <row r="20" spans="1:12" ht="18" customHeight="1" thickBot="1" x14ac:dyDescent="0.25">
      <c r="A20" s="25"/>
      <c r="B20" s="128" t="s">
        <v>19</v>
      </c>
      <c r="C20" s="130"/>
      <c r="D20" s="130"/>
      <c r="E20" s="27"/>
      <c r="F20" s="25" t="b">
        <f t="shared" si="0"/>
        <v>0</v>
      </c>
      <c r="G20" s="128" t="s">
        <v>19</v>
      </c>
      <c r="H20" s="130"/>
      <c r="I20" s="130"/>
      <c r="K20" s="5">
        <f t="shared" si="1"/>
        <v>46039</v>
      </c>
      <c r="L20" s="3" t="s">
        <v>19</v>
      </c>
    </row>
    <row r="21" spans="1:12" s="1" customFormat="1" ht="18" customHeight="1" thickTop="1" thickBot="1" x14ac:dyDescent="0.25">
      <c r="A21" s="131" t="s">
        <v>20</v>
      </c>
      <c r="B21" s="26"/>
      <c r="C21" s="28">
        <f>SUM(C13:C20)</f>
        <v>0</v>
      </c>
      <c r="D21" s="28">
        <f>IF(C21&gt;40,C21-40,0)</f>
        <v>0</v>
      </c>
      <c r="E21" s="132"/>
      <c r="F21" s="131" t="s">
        <v>23</v>
      </c>
      <c r="G21" s="26"/>
      <c r="H21" s="28">
        <f>SUM(H14:H20)</f>
        <v>0</v>
      </c>
      <c r="I21" s="28">
        <f>IF(H21&gt;40,H21-40,0)</f>
        <v>0</v>
      </c>
      <c r="J21" s="37"/>
      <c r="K21" s="6" t="s">
        <v>20</v>
      </c>
      <c r="L21" s="7"/>
    </row>
    <row r="22" spans="1:12" ht="18" customHeight="1" thickTop="1" x14ac:dyDescent="0.2">
      <c r="A22" s="120">
        <v>46033</v>
      </c>
      <c r="B22" s="133" t="s">
        <v>13</v>
      </c>
      <c r="C22" s="124"/>
      <c r="D22" s="122"/>
      <c r="E22" s="27"/>
      <c r="F22" s="120" t="b">
        <f t="shared" ref="F22:F28" si="2">K46</f>
        <v>0</v>
      </c>
      <c r="G22" s="133" t="s">
        <v>13</v>
      </c>
      <c r="H22" s="122"/>
      <c r="I22" s="122"/>
      <c r="K22" s="5">
        <f>IF(K20=0,"",IF(K20&lt;$G$9,K20+1,IF(K20=$G$9,"")))</f>
        <v>46040</v>
      </c>
      <c r="L22" s="3" t="s">
        <v>13</v>
      </c>
    </row>
    <row r="23" spans="1:12" ht="18" customHeight="1" x14ac:dyDescent="0.2">
      <c r="A23" s="120">
        <v>46034</v>
      </c>
      <c r="B23" s="134" t="s">
        <v>14</v>
      </c>
      <c r="C23" s="126"/>
      <c r="D23" s="127"/>
      <c r="E23" s="27"/>
      <c r="F23" s="24" t="b">
        <f t="shared" si="2"/>
        <v>0</v>
      </c>
      <c r="G23" s="134" t="s">
        <v>14</v>
      </c>
      <c r="H23" s="127"/>
      <c r="I23" s="127"/>
      <c r="K23" s="5">
        <f>IF(K22=0,"",IF(K22&lt;$G$9,K22+1,IF(K22=$G$9,"")))</f>
        <v>46041</v>
      </c>
      <c r="L23" s="3" t="s">
        <v>14</v>
      </c>
    </row>
    <row r="24" spans="1:12" ht="18" customHeight="1" x14ac:dyDescent="0.2">
      <c r="A24" s="120">
        <v>46035</v>
      </c>
      <c r="B24" s="134" t="s">
        <v>15</v>
      </c>
      <c r="C24" s="126"/>
      <c r="D24" s="127"/>
      <c r="E24" s="27"/>
      <c r="F24" s="24" t="b">
        <f t="shared" si="2"/>
        <v>0</v>
      </c>
      <c r="G24" s="134" t="s">
        <v>15</v>
      </c>
      <c r="H24" s="127"/>
      <c r="I24" s="127"/>
      <c r="K24" s="5">
        <f t="shared" ref="K24:K28" si="3">IF(K23=0,"",IF(K23&lt;$G$9,K23+1,IF(K23=$G$9,"")))</f>
        <v>46042</v>
      </c>
      <c r="L24" s="3" t="s">
        <v>15</v>
      </c>
    </row>
    <row r="25" spans="1:12" ht="18" customHeight="1" x14ac:dyDescent="0.2">
      <c r="A25" s="120">
        <v>46036</v>
      </c>
      <c r="B25" s="134" t="s">
        <v>16</v>
      </c>
      <c r="C25" s="126"/>
      <c r="D25" s="127"/>
      <c r="E25" s="27"/>
      <c r="F25" s="24" t="b">
        <f t="shared" si="2"/>
        <v>0</v>
      </c>
      <c r="G25" s="134" t="s">
        <v>16</v>
      </c>
      <c r="H25" s="127"/>
      <c r="I25" s="127"/>
      <c r="K25" s="5">
        <f t="shared" si="3"/>
        <v>46043</v>
      </c>
      <c r="L25" s="3" t="s">
        <v>16</v>
      </c>
    </row>
    <row r="26" spans="1:12" ht="18" customHeight="1" x14ac:dyDescent="0.2">
      <c r="A26" s="120">
        <v>46037</v>
      </c>
      <c r="B26" s="134" t="s">
        <v>17</v>
      </c>
      <c r="C26" s="126"/>
      <c r="D26" s="127"/>
      <c r="E26" s="27"/>
      <c r="F26" s="24" t="b">
        <f t="shared" si="2"/>
        <v>0</v>
      </c>
      <c r="G26" s="134" t="s">
        <v>17</v>
      </c>
      <c r="H26" s="127"/>
      <c r="I26" s="127"/>
      <c r="K26" s="5">
        <f t="shared" si="3"/>
        <v>46044</v>
      </c>
      <c r="L26" s="3" t="s">
        <v>17</v>
      </c>
    </row>
    <row r="27" spans="1:12" ht="18" customHeight="1" x14ac:dyDescent="0.2">
      <c r="A27" s="120">
        <v>46038</v>
      </c>
      <c r="B27" s="134" t="s">
        <v>18</v>
      </c>
      <c r="C27" s="126"/>
      <c r="D27" s="127"/>
      <c r="E27" s="27"/>
      <c r="F27" s="24" t="b">
        <f t="shared" si="2"/>
        <v>0</v>
      </c>
      <c r="G27" s="134" t="s">
        <v>18</v>
      </c>
      <c r="H27" s="127"/>
      <c r="I27" s="127"/>
      <c r="K27" s="5">
        <f t="shared" si="3"/>
        <v>46045</v>
      </c>
      <c r="L27" s="3" t="s">
        <v>18</v>
      </c>
    </row>
    <row r="28" spans="1:12" ht="18" customHeight="1" thickBot="1" x14ac:dyDescent="0.25">
      <c r="A28" s="120">
        <v>46039</v>
      </c>
      <c r="B28" s="135" t="s">
        <v>19</v>
      </c>
      <c r="C28" s="129"/>
      <c r="D28" s="130"/>
      <c r="E28" s="27"/>
      <c r="F28" s="25" t="b">
        <f t="shared" si="2"/>
        <v>0</v>
      </c>
      <c r="G28" s="135" t="s">
        <v>19</v>
      </c>
      <c r="H28" s="130"/>
      <c r="I28" s="130"/>
      <c r="K28" s="5">
        <f t="shared" si="3"/>
        <v>46046</v>
      </c>
      <c r="L28" s="3" t="s">
        <v>19</v>
      </c>
    </row>
    <row r="29" spans="1:12" ht="18" customHeight="1" thickTop="1" thickBot="1" x14ac:dyDescent="0.25">
      <c r="A29" s="136" t="s">
        <v>21</v>
      </c>
      <c r="B29" s="26"/>
      <c r="C29" s="28">
        <f>SUM(C22:C28)</f>
        <v>0</v>
      </c>
      <c r="D29" s="28">
        <f>IF(C29&gt;40,C29-40,0)</f>
        <v>0</v>
      </c>
      <c r="E29" s="27"/>
      <c r="F29" s="137" t="s">
        <v>24</v>
      </c>
      <c r="G29" s="26"/>
      <c r="H29" s="28">
        <f>SUM(H22:H28)</f>
        <v>0</v>
      </c>
      <c r="I29" s="28">
        <f>IF(H29&gt;40,H29-40,0)</f>
        <v>0</v>
      </c>
      <c r="K29" s="6" t="s">
        <v>21</v>
      </c>
      <c r="L29" s="7"/>
    </row>
    <row r="30" spans="1:12" ht="18" customHeight="1" thickTop="1" thickBot="1" x14ac:dyDescent="0.25">
      <c r="A30" s="120">
        <v>46040</v>
      </c>
      <c r="B30" s="133" t="s">
        <v>13</v>
      </c>
      <c r="C30" s="124"/>
      <c r="D30" s="122"/>
      <c r="E30" s="27"/>
      <c r="F30" s="13" t="s">
        <v>29</v>
      </c>
      <c r="G30" s="26"/>
      <c r="H30" s="28">
        <f>(C21+C29+C37+H21+H29)-C13</f>
        <v>0</v>
      </c>
      <c r="I30" s="28">
        <f>D21+D29+D37+I21+I29</f>
        <v>0</v>
      </c>
      <c r="K30" s="5" t="str">
        <f>IF(K28=0,"",IF(K28&lt;$G$9,K28+1,IF(K28=$G$9,"")))</f>
        <v/>
      </c>
      <c r="L30" s="3" t="s">
        <v>13</v>
      </c>
    </row>
    <row r="31" spans="1:12" ht="18" customHeight="1" thickTop="1" x14ac:dyDescent="0.2">
      <c r="A31" s="120">
        <v>46041</v>
      </c>
      <c r="B31" s="134" t="s">
        <v>14</v>
      </c>
      <c r="C31" s="126"/>
      <c r="D31" s="127"/>
      <c r="E31" s="27"/>
      <c r="F31" s="191" t="s">
        <v>32</v>
      </c>
      <c r="G31" s="192"/>
      <c r="H31" s="192"/>
      <c r="I31" s="193"/>
      <c r="K31" s="5" t="b">
        <f>IF(K30=0,"",IF(K30&lt;$G$9,K30+1,IF(K30=$G$9,"")))</f>
        <v>0</v>
      </c>
      <c r="L31" s="3" t="s">
        <v>14</v>
      </c>
    </row>
    <row r="32" spans="1:12" ht="18" customHeight="1" x14ac:dyDescent="0.2">
      <c r="A32" s="120">
        <v>46042</v>
      </c>
      <c r="B32" s="134" t="s">
        <v>15</v>
      </c>
      <c r="C32" s="126"/>
      <c r="D32" s="127"/>
      <c r="E32" s="27"/>
      <c r="F32" s="194"/>
      <c r="G32" s="195"/>
      <c r="H32" s="195"/>
      <c r="I32" s="196"/>
      <c r="K32" s="5" t="b">
        <f t="shared" ref="K32:K36" si="4">IF(K31=0,"",IF(K31&lt;$G$9,K31+1,IF(K31=$G$9,"")))</f>
        <v>0</v>
      </c>
      <c r="L32" s="3" t="s">
        <v>15</v>
      </c>
    </row>
    <row r="33" spans="1:12" ht="18" customHeight="1" x14ac:dyDescent="0.2">
      <c r="A33" s="120">
        <v>46043</v>
      </c>
      <c r="B33" s="134" t="s">
        <v>16</v>
      </c>
      <c r="C33" s="126"/>
      <c r="D33" s="127"/>
      <c r="E33" s="27"/>
      <c r="F33" s="194"/>
      <c r="G33" s="195"/>
      <c r="H33" s="195"/>
      <c r="I33" s="196"/>
      <c r="K33" s="5" t="b">
        <f t="shared" si="4"/>
        <v>0</v>
      </c>
      <c r="L33" s="3" t="s">
        <v>16</v>
      </c>
    </row>
    <row r="34" spans="1:12" ht="18" customHeight="1" x14ac:dyDescent="0.2">
      <c r="A34" s="120">
        <v>46044</v>
      </c>
      <c r="B34" s="134" t="s">
        <v>17</v>
      </c>
      <c r="C34" s="126"/>
      <c r="D34" s="127"/>
      <c r="E34" s="27"/>
      <c r="F34" s="194"/>
      <c r="G34" s="195"/>
      <c r="H34" s="195"/>
      <c r="I34" s="196"/>
      <c r="K34" s="5" t="b">
        <f t="shared" si="4"/>
        <v>0</v>
      </c>
      <c r="L34" s="3" t="s">
        <v>17</v>
      </c>
    </row>
    <row r="35" spans="1:12" ht="18" customHeight="1" x14ac:dyDescent="0.2">
      <c r="A35" s="120">
        <v>46045</v>
      </c>
      <c r="B35" s="134" t="s">
        <v>18</v>
      </c>
      <c r="C35" s="126"/>
      <c r="D35" s="127"/>
      <c r="E35" s="27"/>
      <c r="F35" s="194"/>
      <c r="G35" s="195"/>
      <c r="H35" s="195"/>
      <c r="I35" s="196"/>
      <c r="K35" s="5" t="b">
        <f t="shared" si="4"/>
        <v>0</v>
      </c>
      <c r="L35" s="3" t="s">
        <v>18</v>
      </c>
    </row>
    <row r="36" spans="1:12" ht="18" customHeight="1" thickBot="1" x14ac:dyDescent="0.25">
      <c r="A36" s="120">
        <v>46046</v>
      </c>
      <c r="B36" s="135" t="s">
        <v>19</v>
      </c>
      <c r="C36" s="129"/>
      <c r="D36" s="130"/>
      <c r="E36" s="27"/>
      <c r="F36" s="194"/>
      <c r="G36" s="195"/>
      <c r="H36" s="195"/>
      <c r="I36" s="196"/>
      <c r="K36" s="5" t="b">
        <f t="shared" si="4"/>
        <v>0</v>
      </c>
      <c r="L36" s="3" t="s">
        <v>19</v>
      </c>
    </row>
    <row r="37" spans="1:12" ht="18" customHeight="1" thickTop="1" thickBot="1" x14ac:dyDescent="0.25">
      <c r="A37" s="137" t="s">
        <v>22</v>
      </c>
      <c r="B37" s="26"/>
      <c r="C37" s="28">
        <f>SUM(C30:C36)</f>
        <v>0</v>
      </c>
      <c r="D37" s="28">
        <f>IF(C37&gt;40,C37-40,0)</f>
        <v>0</v>
      </c>
      <c r="E37" s="29"/>
      <c r="F37" s="197"/>
      <c r="G37" s="198"/>
      <c r="H37" s="198"/>
      <c r="I37" s="199"/>
      <c r="K37" s="6" t="s">
        <v>22</v>
      </c>
      <c r="L37" s="8"/>
    </row>
    <row r="38" spans="1:12" ht="13.5" thickTop="1" x14ac:dyDescent="0.2">
      <c r="A38" s="31"/>
      <c r="B38" s="31"/>
      <c r="C38" s="31"/>
      <c r="D38" s="31"/>
      <c r="E38" s="31"/>
      <c r="F38" s="31"/>
      <c r="G38" s="31"/>
      <c r="H38" s="31"/>
      <c r="I38" s="31"/>
      <c r="K38" s="5" t="b">
        <f>IF(K36=0,"",IF(K36&lt;$G$9,K36+1,IF(K36=$G$9,"")))</f>
        <v>0</v>
      </c>
      <c r="L38" s="3" t="s">
        <v>13</v>
      </c>
    </row>
    <row r="39" spans="1:12" ht="24.75" customHeight="1" thickBot="1" x14ac:dyDescent="0.25">
      <c r="A39" s="168"/>
      <c r="B39" s="168"/>
      <c r="C39" s="31"/>
      <c r="D39" s="32"/>
      <c r="E39" s="31"/>
      <c r="F39" s="168"/>
      <c r="G39" s="168"/>
      <c r="H39" s="31"/>
      <c r="I39" s="32"/>
      <c r="K39" s="5" t="b">
        <f>IF(K38=0,"",IF(K38&lt;$G$9,K38+1,IF(K38=$G$9,"")))</f>
        <v>0</v>
      </c>
      <c r="L39" s="3" t="s">
        <v>14</v>
      </c>
    </row>
    <row r="40" spans="1:12" x14ac:dyDescent="0.2">
      <c r="A40" s="169" t="s">
        <v>30</v>
      </c>
      <c r="B40" s="169"/>
      <c r="C40" s="31"/>
      <c r="D40" s="33" t="s">
        <v>25</v>
      </c>
      <c r="E40" s="31"/>
      <c r="F40" s="169" t="s">
        <v>31</v>
      </c>
      <c r="G40" s="169"/>
      <c r="H40" s="31"/>
      <c r="I40" s="33" t="s">
        <v>25</v>
      </c>
      <c r="K40" s="5" t="b">
        <f t="shared" ref="K40:K44" si="5">IF(K39=0,"",IF(K39&lt;$G$9,K39+1,IF(K39=$G$9,"")))</f>
        <v>0</v>
      </c>
      <c r="L40" s="3" t="s">
        <v>15</v>
      </c>
    </row>
    <row r="41" spans="1:12" x14ac:dyDescent="0.2">
      <c r="A41" s="31"/>
      <c r="B41" s="31"/>
      <c r="C41" s="31"/>
      <c r="D41" s="31"/>
      <c r="E41" s="31"/>
      <c r="F41" s="31"/>
      <c r="G41" s="31"/>
      <c r="H41" s="31"/>
      <c r="I41" s="31"/>
      <c r="K41" s="5" t="b">
        <f t="shared" si="5"/>
        <v>0</v>
      </c>
      <c r="L41" s="3" t="s">
        <v>16</v>
      </c>
    </row>
    <row r="42" spans="1:12" ht="30.75" customHeight="1" x14ac:dyDescent="0.25">
      <c r="A42" s="171" t="s">
        <v>26</v>
      </c>
      <c r="B42" s="171"/>
      <c r="C42" s="171"/>
      <c r="D42" s="171"/>
      <c r="E42" s="31"/>
      <c r="F42" s="170" t="s">
        <v>27</v>
      </c>
      <c r="G42" s="170"/>
      <c r="H42" s="170"/>
      <c r="I42" s="170"/>
      <c r="K42" s="5" t="b">
        <f t="shared" si="5"/>
        <v>0</v>
      </c>
      <c r="L42" s="3" t="s">
        <v>17</v>
      </c>
    </row>
    <row r="43" spans="1:12" x14ac:dyDescent="0.2">
      <c r="K43" s="5" t="b">
        <f t="shared" si="5"/>
        <v>0</v>
      </c>
      <c r="L43" s="3" t="s">
        <v>18</v>
      </c>
    </row>
    <row r="44" spans="1:12" x14ac:dyDescent="0.2">
      <c r="K44" s="5" t="b">
        <f t="shared" si="5"/>
        <v>0</v>
      </c>
      <c r="L44" s="3" t="s">
        <v>19</v>
      </c>
    </row>
    <row r="45" spans="1:12" x14ac:dyDescent="0.2">
      <c r="K45" s="8" t="s">
        <v>23</v>
      </c>
      <c r="L45" s="8"/>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6">IF(K47=0,"",IF(K47&lt;$G$9,K47+1,IF(K47=$G$9,"")))</f>
        <v>0</v>
      </c>
      <c r="L48" s="3" t="s">
        <v>15</v>
      </c>
    </row>
    <row r="49" spans="11:12" x14ac:dyDescent="0.2">
      <c r="K49" s="5" t="b">
        <f t="shared" si="6"/>
        <v>0</v>
      </c>
      <c r="L49" s="3" t="s">
        <v>16</v>
      </c>
    </row>
    <row r="50" spans="11:12" x14ac:dyDescent="0.2">
      <c r="K50" s="5" t="b">
        <f t="shared" si="6"/>
        <v>0</v>
      </c>
      <c r="L50" s="3" t="s">
        <v>17</v>
      </c>
    </row>
    <row r="51" spans="11:12" x14ac:dyDescent="0.2">
      <c r="K51" s="5" t="b">
        <f t="shared" si="6"/>
        <v>0</v>
      </c>
      <c r="L51" s="3" t="s">
        <v>18</v>
      </c>
    </row>
    <row r="52" spans="11:12" x14ac:dyDescent="0.2">
      <c r="K52" s="5" t="b">
        <f t="shared" si="6"/>
        <v>0</v>
      </c>
      <c r="L52" s="3" t="s">
        <v>19</v>
      </c>
    </row>
    <row r="53" spans="11:12" x14ac:dyDescent="0.2">
      <c r="K53" s="8" t="s">
        <v>24</v>
      </c>
      <c r="L53" s="8"/>
    </row>
  </sheetData>
  <sheetProtection algorithmName="SHA-512" hashValue="PSiuTOVJJchCKFLxxAqnIUlZ3U24pjIUfi6oUyX1+QISC4PKJqtW4NUG3vMcsfIuUsUDjKlLsR1zTyJMywQJ8w==" saltValue="XeY9Q3ELxCxlaA/wUV4CoA==" spinCount="100000" sheet="1" selectLockedCells="1"/>
  <mergeCells count="17">
    <mergeCell ref="B9:D9"/>
    <mergeCell ref="G9:I9"/>
    <mergeCell ref="A1:I1"/>
    <mergeCell ref="A2:I2"/>
    <mergeCell ref="A4:I7"/>
    <mergeCell ref="B8:D8"/>
    <mergeCell ref="G8:I8"/>
    <mergeCell ref="A40:B40"/>
    <mergeCell ref="F40:G40"/>
    <mergeCell ref="A42:D42"/>
    <mergeCell ref="F42:I42"/>
    <mergeCell ref="B10:D10"/>
    <mergeCell ref="G10:I10"/>
    <mergeCell ref="A13:B13"/>
    <mergeCell ref="F31:I37"/>
    <mergeCell ref="A39:B39"/>
    <mergeCell ref="F39:G39"/>
  </mergeCells>
  <conditionalFormatting sqref="A14">
    <cfRule type="cellIs" dxfId="149" priority="42" operator="equal">
      <formula>FALSE</formula>
    </cfRule>
  </conditionalFormatting>
  <conditionalFormatting sqref="A14:A20">
    <cfRule type="containsText" dxfId="148" priority="25" operator="containsText" text="FALSE">
      <formula>NOT(ISERROR(SEARCH("FALSE",A14)))</formula>
    </cfRule>
  </conditionalFormatting>
  <conditionalFormatting sqref="A22:A28">
    <cfRule type="containsText" dxfId="147" priority="1" operator="containsText" text="FALSE">
      <formula>NOT(ISERROR(SEARCH("FALSE",A22)))</formula>
    </cfRule>
  </conditionalFormatting>
  <conditionalFormatting sqref="A22:A36">
    <cfRule type="cellIs" dxfId="146" priority="2" operator="equal">
      <formula>FALSE</formula>
    </cfRule>
  </conditionalFormatting>
  <conditionalFormatting sqref="A30:A36">
    <cfRule type="containsText" dxfId="145" priority="3" operator="containsText" text="FALSE">
      <formula>NOT(ISERROR(SEARCH("FALSE",A30)))</formula>
    </cfRule>
  </conditionalFormatting>
  <conditionalFormatting sqref="B22:B28">
    <cfRule type="cellIs" dxfId="144" priority="21" operator="equal">
      <formula>FALSE</formula>
    </cfRule>
  </conditionalFormatting>
  <conditionalFormatting sqref="B30:B36">
    <cfRule type="cellIs" dxfId="143" priority="13" operator="equal">
      <formula>FALSE</formula>
    </cfRule>
  </conditionalFormatting>
  <conditionalFormatting sqref="B8:D10">
    <cfRule type="cellIs" dxfId="142" priority="5" operator="equal">
      <formula>0</formula>
    </cfRule>
  </conditionalFormatting>
  <conditionalFormatting sqref="F14">
    <cfRule type="cellIs" dxfId="141" priority="24" operator="equal">
      <formula>FALSE</formula>
    </cfRule>
  </conditionalFormatting>
  <conditionalFormatting sqref="F14:F20">
    <cfRule type="containsText" dxfId="140" priority="23" operator="containsText" text="FALSE">
      <formula>NOT(ISERROR(SEARCH("FALSE",F14)))</formula>
    </cfRule>
  </conditionalFormatting>
  <conditionalFormatting sqref="F22">
    <cfRule type="cellIs" dxfId="139" priority="10" operator="equal">
      <formula>FALSE</formula>
    </cfRule>
  </conditionalFormatting>
  <conditionalFormatting sqref="F22:F28">
    <cfRule type="containsText" dxfId="138" priority="9" operator="containsText" text="FALSE">
      <formula>NOT(ISERROR(SEARCH("FALSE",F22)))</formula>
    </cfRule>
  </conditionalFormatting>
  <conditionalFormatting sqref="F29:F30">
    <cfRule type="cellIs" dxfId="137" priority="7" operator="equal">
      <formula>FALSE</formula>
    </cfRule>
  </conditionalFormatting>
  <conditionalFormatting sqref="G22:G28">
    <cfRule type="cellIs" dxfId="136" priority="19" operator="equal">
      <formula>FALSE</formula>
    </cfRule>
  </conditionalFormatting>
  <conditionalFormatting sqref="K13:L52">
    <cfRule type="cellIs" dxfId="135" priority="26" operator="equal">
      <formula>FALSE</formula>
    </cfRule>
  </conditionalFormatting>
  <dataValidations count="4">
    <dataValidation allowBlank="1" showInputMessage="1" showErrorMessage="1" prompt="Enter your Department Name into this field and it will populate to all the other time reports in this workbook." sqref="B10 J10" xr:uid="{00000000-0002-0000-1000-000000000000}"/>
    <dataValidation allowBlank="1" showInputMessage="1" showErrorMessage="1" prompt="Enter your Name into this field and it will populate to all the other time reports in this workbook." sqref="B9 J9" xr:uid="{00000000-0002-0000-1000-000001000000}"/>
    <dataValidation allowBlank="1" showInputMessage="1" showErrorMessage="1" prompt="Enter your MSU ID into this field and it will populate to all the other time re[prts in this workbook." sqref="J8" xr:uid="{00000000-0002-0000-1000-000002000000}"/>
    <dataValidation allowBlank="1" showInputMessage="1" showErrorMessage="1" prompt="Enter your MSU ID into this field and it will populate to all the other time reports in this workbook." sqref="B8:D8" xr:uid="{7B8E9856-2EAB-43FB-B876-12F4CC0369AD}"/>
  </dataValidations>
  <printOptions horizontalCentered="1"/>
  <pageMargins left="0" right="0" top="0.5" bottom="0.5" header="0.3" footer="0.3"/>
  <pageSetup scale="92" orientation="portrait" r:id="rId1"/>
  <headerFooter>
    <oddFooter>&amp;RMay-2018</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dimension ref="A1:L53"/>
  <sheetViews>
    <sheetView showGridLines="0" zoomScale="98" zoomScaleNormal="98" workbookViewId="0">
      <pane ySplit="13" topLeftCell="A14" activePane="bottomLeft" state="frozen"/>
      <selection activeCell="B14" sqref="B14"/>
      <selection pane="bottomLeft" activeCell="C22" sqref="C22"/>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1"/>
    <col min="11" max="11" width="13.5" style="9" hidden="1" customWidth="1"/>
    <col min="12" max="12" width="19" hidden="1" customWidth="1"/>
  </cols>
  <sheetData>
    <row r="1" spans="1:12" ht="23.25" x14ac:dyDescent="0.2">
      <c r="A1" s="172" t="s">
        <v>0</v>
      </c>
      <c r="B1" s="172"/>
      <c r="C1" s="172"/>
      <c r="D1" s="172"/>
      <c r="E1" s="172"/>
      <c r="F1" s="172"/>
      <c r="G1" s="172"/>
      <c r="H1" s="172"/>
      <c r="I1" s="172"/>
    </row>
    <row r="2" spans="1:12" ht="23.25" x14ac:dyDescent="0.2">
      <c r="A2" s="172" t="s">
        <v>1</v>
      </c>
      <c r="B2" s="172"/>
      <c r="C2" s="172"/>
      <c r="D2" s="172"/>
      <c r="E2" s="172"/>
      <c r="F2" s="172"/>
      <c r="G2" s="172"/>
      <c r="H2" s="172"/>
      <c r="I2" s="172"/>
    </row>
    <row r="3" spans="1:12" ht="13.5" thickBot="1" x14ac:dyDescent="0.25">
      <c r="A3" s="31"/>
      <c r="B3" s="31"/>
      <c r="C3" s="31"/>
      <c r="D3" s="31"/>
      <c r="E3" s="31"/>
      <c r="F3" s="31"/>
      <c r="G3" s="31"/>
      <c r="H3" s="31"/>
      <c r="I3" s="31"/>
    </row>
    <row r="4" spans="1:12" ht="13.5" customHeight="1" x14ac:dyDescent="0.2">
      <c r="A4" s="173" t="s">
        <v>2</v>
      </c>
      <c r="B4" s="173"/>
      <c r="C4" s="173"/>
      <c r="D4" s="173"/>
      <c r="E4" s="173"/>
      <c r="F4" s="173"/>
      <c r="G4" s="173"/>
      <c r="H4" s="173"/>
      <c r="I4" s="173"/>
    </row>
    <row r="5" spans="1:12" x14ac:dyDescent="0.2">
      <c r="A5" s="174"/>
      <c r="B5" s="174"/>
      <c r="C5" s="174"/>
      <c r="D5" s="174"/>
      <c r="E5" s="174"/>
      <c r="F5" s="174"/>
      <c r="G5" s="174"/>
      <c r="H5" s="174"/>
      <c r="I5" s="174"/>
    </row>
    <row r="6" spans="1:12" x14ac:dyDescent="0.2">
      <c r="A6" s="174"/>
      <c r="B6" s="174"/>
      <c r="C6" s="174"/>
      <c r="D6" s="174"/>
      <c r="E6" s="174"/>
      <c r="F6" s="174"/>
      <c r="G6" s="174"/>
      <c r="H6" s="174"/>
      <c r="I6" s="174"/>
    </row>
    <row r="7" spans="1:12" ht="13.5" thickBot="1" x14ac:dyDescent="0.25">
      <c r="A7" s="175"/>
      <c r="B7" s="175"/>
      <c r="C7" s="175"/>
      <c r="D7" s="175"/>
      <c r="E7" s="175"/>
      <c r="F7" s="175"/>
      <c r="G7" s="175"/>
      <c r="H7" s="175"/>
      <c r="I7" s="175"/>
    </row>
    <row r="8" spans="1:12" ht="18" customHeight="1" thickBot="1" x14ac:dyDescent="0.25">
      <c r="A8" s="30" t="s">
        <v>3</v>
      </c>
      <c r="B8" s="190">
        <f>'June 15, 2025 - June 28, 2025'!$B$8</f>
        <v>0</v>
      </c>
      <c r="C8" s="190"/>
      <c r="D8" s="190"/>
      <c r="E8" s="4"/>
      <c r="F8" s="30" t="s">
        <v>4</v>
      </c>
      <c r="G8" s="189">
        <f>'Payroll Schedule'!$K$27</f>
        <v>46047</v>
      </c>
      <c r="H8" s="189"/>
      <c r="I8" s="189"/>
      <c r="J8" s="34"/>
      <c r="K8" s="10" t="str">
        <f>TEXT(G8,"dddd")</f>
        <v>Sunday</v>
      </c>
    </row>
    <row r="9" spans="1:12" ht="18" customHeight="1" thickBot="1" x14ac:dyDescent="0.25">
      <c r="A9" s="30" t="s">
        <v>5</v>
      </c>
      <c r="B9" s="190">
        <f>'June 15, 2025 - June 28, 2025'!$B$9</f>
        <v>0</v>
      </c>
      <c r="C9" s="190"/>
      <c r="D9" s="190"/>
      <c r="E9" s="4"/>
      <c r="F9" s="30" t="s">
        <v>6</v>
      </c>
      <c r="G9" s="185">
        <f>'Payroll Schedule'!$L$27</f>
        <v>46060</v>
      </c>
      <c r="H9" s="185"/>
      <c r="I9" s="185"/>
      <c r="J9" s="35"/>
    </row>
    <row r="10" spans="1:12" ht="18" customHeight="1" thickBot="1" x14ac:dyDescent="0.25">
      <c r="A10" s="30" t="s">
        <v>7</v>
      </c>
      <c r="B10" s="190">
        <f>'June 15, 2025 - June 28, 2025'!$B$10</f>
        <v>0</v>
      </c>
      <c r="C10" s="190"/>
      <c r="D10" s="190"/>
      <c r="E10" s="4"/>
      <c r="F10" s="30" t="s">
        <v>8</v>
      </c>
      <c r="G10" s="186">
        <f>'Payroll Schedule'!$B$27</f>
        <v>4</v>
      </c>
      <c r="H10" s="186"/>
      <c r="I10" s="186"/>
      <c r="J10" s="35"/>
    </row>
    <row r="11" spans="1:12" ht="13.5" thickBot="1" x14ac:dyDescent="0.25">
      <c r="A11" s="31"/>
      <c r="B11" s="31"/>
      <c r="C11" s="31"/>
      <c r="D11" s="31"/>
      <c r="E11" s="31"/>
      <c r="F11" s="31"/>
      <c r="G11" s="31"/>
      <c r="H11" s="31"/>
      <c r="I11" s="31"/>
    </row>
    <row r="12" spans="1:12" s="2" customFormat="1" ht="39.75" thickTop="1" thickBot="1" x14ac:dyDescent="0.25">
      <c r="A12" s="15" t="s">
        <v>9</v>
      </c>
      <c r="B12" s="15" t="s">
        <v>28</v>
      </c>
      <c r="C12" s="16" t="s">
        <v>10</v>
      </c>
      <c r="D12" s="17" t="s">
        <v>11</v>
      </c>
      <c r="E12" s="18"/>
      <c r="F12" s="19" t="s">
        <v>9</v>
      </c>
      <c r="G12" s="15" t="s">
        <v>28</v>
      </c>
      <c r="H12" s="16" t="s">
        <v>10</v>
      </c>
      <c r="I12" s="16" t="s">
        <v>11</v>
      </c>
      <c r="J12" s="36"/>
      <c r="K12" s="11"/>
    </row>
    <row r="13" spans="1:12" s="2" customFormat="1" ht="18" customHeight="1" thickTop="1" thickBot="1" x14ac:dyDescent="0.25">
      <c r="A13" s="200" t="s">
        <v>12</v>
      </c>
      <c r="B13" s="200"/>
      <c r="C13" s="138">
        <f>'Jan 11, 2026 - Jan 24, 2026'!$H$21</f>
        <v>0</v>
      </c>
      <c r="D13" s="138"/>
      <c r="E13" s="139"/>
      <c r="F13" s="140"/>
      <c r="G13" s="141"/>
      <c r="H13" s="142"/>
      <c r="I13" s="142"/>
      <c r="J13" s="36"/>
      <c r="K13" s="5"/>
      <c r="L13" s="3"/>
    </row>
    <row r="14" spans="1:12" ht="18" customHeight="1" thickTop="1" x14ac:dyDescent="0.2">
      <c r="A14" s="120"/>
      <c r="B14" s="121" t="s">
        <v>13</v>
      </c>
      <c r="C14" s="157"/>
      <c r="D14" s="122"/>
      <c r="E14" s="27"/>
      <c r="F14" s="120" t="b">
        <f t="shared" ref="F14:F20" si="0">K38</f>
        <v>0</v>
      </c>
      <c r="G14" s="123" t="s">
        <v>13</v>
      </c>
      <c r="H14" s="122"/>
      <c r="I14" s="122"/>
      <c r="K14" s="5">
        <f t="shared" ref="K14:K20" si="1">IF(EXACT(L14,$K$8)=TRUE,$G$8,IF(K13=0,"",IF(K13&lt;$G$9,K13+1,IF(K13=$G$9,""))))</f>
        <v>46047</v>
      </c>
      <c r="L14" s="3" t="s">
        <v>13</v>
      </c>
    </row>
    <row r="15" spans="1:12" ht="18" customHeight="1" x14ac:dyDescent="0.2">
      <c r="A15" s="24"/>
      <c r="B15" s="125" t="s">
        <v>14</v>
      </c>
      <c r="C15" s="127"/>
      <c r="D15" s="127"/>
      <c r="E15" s="27"/>
      <c r="F15" s="24" t="b">
        <f t="shared" si="0"/>
        <v>0</v>
      </c>
      <c r="G15" s="125" t="s">
        <v>14</v>
      </c>
      <c r="H15" s="127"/>
      <c r="I15" s="127"/>
      <c r="K15" s="5">
        <f t="shared" si="1"/>
        <v>46048</v>
      </c>
      <c r="L15" s="3" t="s">
        <v>14</v>
      </c>
    </row>
    <row r="16" spans="1:12" ht="18" customHeight="1" x14ac:dyDescent="0.2">
      <c r="A16" s="24"/>
      <c r="B16" s="125" t="s">
        <v>15</v>
      </c>
      <c r="C16" s="127"/>
      <c r="D16" s="127"/>
      <c r="E16" s="27"/>
      <c r="F16" s="24" t="b">
        <f t="shared" si="0"/>
        <v>0</v>
      </c>
      <c r="G16" s="125" t="s">
        <v>15</v>
      </c>
      <c r="H16" s="127"/>
      <c r="I16" s="127"/>
      <c r="K16" s="5">
        <f t="shared" si="1"/>
        <v>46049</v>
      </c>
      <c r="L16" s="3" t="s">
        <v>15</v>
      </c>
    </row>
    <row r="17" spans="1:12" ht="18" customHeight="1" x14ac:dyDescent="0.2">
      <c r="A17" s="24"/>
      <c r="B17" s="125" t="s">
        <v>16</v>
      </c>
      <c r="C17" s="127"/>
      <c r="D17" s="127"/>
      <c r="E17" s="27"/>
      <c r="F17" s="24" t="b">
        <f t="shared" si="0"/>
        <v>0</v>
      </c>
      <c r="G17" s="125" t="s">
        <v>16</v>
      </c>
      <c r="H17" s="127"/>
      <c r="I17" s="127"/>
      <c r="K17" s="5">
        <f t="shared" si="1"/>
        <v>46050</v>
      </c>
      <c r="L17" s="3" t="s">
        <v>16</v>
      </c>
    </row>
    <row r="18" spans="1:12" ht="18" customHeight="1" x14ac:dyDescent="0.2">
      <c r="A18" s="24"/>
      <c r="B18" s="125" t="s">
        <v>17</v>
      </c>
      <c r="C18" s="127"/>
      <c r="D18" s="127"/>
      <c r="E18" s="27"/>
      <c r="F18" s="24" t="b">
        <f t="shared" si="0"/>
        <v>0</v>
      </c>
      <c r="G18" s="125" t="s">
        <v>17</v>
      </c>
      <c r="H18" s="127"/>
      <c r="I18" s="127"/>
      <c r="K18" s="5">
        <f t="shared" si="1"/>
        <v>46051</v>
      </c>
      <c r="L18" s="3" t="s">
        <v>17</v>
      </c>
    </row>
    <row r="19" spans="1:12" ht="18" customHeight="1" x14ac:dyDescent="0.2">
      <c r="A19" s="24"/>
      <c r="B19" s="125" t="s">
        <v>18</v>
      </c>
      <c r="C19" s="127"/>
      <c r="D19" s="127"/>
      <c r="E19" s="27"/>
      <c r="F19" s="24" t="b">
        <f t="shared" si="0"/>
        <v>0</v>
      </c>
      <c r="G19" s="125" t="s">
        <v>18</v>
      </c>
      <c r="H19" s="127"/>
      <c r="I19" s="127"/>
      <c r="K19" s="5">
        <f t="shared" si="1"/>
        <v>46052</v>
      </c>
      <c r="L19" s="3" t="s">
        <v>18</v>
      </c>
    </row>
    <row r="20" spans="1:12" ht="18" customHeight="1" thickBot="1" x14ac:dyDescent="0.25">
      <c r="A20" s="25"/>
      <c r="B20" s="128" t="s">
        <v>19</v>
      </c>
      <c r="C20" s="130"/>
      <c r="D20" s="130"/>
      <c r="E20" s="27"/>
      <c r="F20" s="25" t="b">
        <f t="shared" si="0"/>
        <v>0</v>
      </c>
      <c r="G20" s="128" t="s">
        <v>19</v>
      </c>
      <c r="H20" s="130"/>
      <c r="I20" s="130"/>
      <c r="K20" s="5">
        <f t="shared" si="1"/>
        <v>46053</v>
      </c>
      <c r="L20" s="3" t="s">
        <v>19</v>
      </c>
    </row>
    <row r="21" spans="1:12" s="1" customFormat="1" ht="18" customHeight="1" thickTop="1" thickBot="1" x14ac:dyDescent="0.25">
      <c r="A21" s="131" t="s">
        <v>20</v>
      </c>
      <c r="B21" s="26"/>
      <c r="C21" s="28">
        <f>SUM(C13:C20)</f>
        <v>0</v>
      </c>
      <c r="D21" s="28">
        <f>IF(C21&gt;40,C21-40,0)</f>
        <v>0</v>
      </c>
      <c r="E21" s="132"/>
      <c r="F21" s="131" t="s">
        <v>23</v>
      </c>
      <c r="G21" s="26"/>
      <c r="H21" s="28">
        <f>SUM(H14:H20)</f>
        <v>0</v>
      </c>
      <c r="I21" s="28">
        <f>IF(H21&gt;40,H21-40,0)</f>
        <v>0</v>
      </c>
      <c r="J21" s="37"/>
      <c r="K21" s="6" t="s">
        <v>20</v>
      </c>
      <c r="L21" s="7"/>
    </row>
    <row r="22" spans="1:12" ht="18" customHeight="1" thickTop="1" x14ac:dyDescent="0.2">
      <c r="A22" s="120">
        <v>46047</v>
      </c>
      <c r="B22" s="133" t="s">
        <v>13</v>
      </c>
      <c r="C22" s="124"/>
      <c r="D22" s="122"/>
      <c r="E22" s="27"/>
      <c r="F22" s="120" t="b">
        <f t="shared" ref="F22:F28" si="2">K46</f>
        <v>0</v>
      </c>
      <c r="G22" s="133" t="s">
        <v>13</v>
      </c>
      <c r="H22" s="122"/>
      <c r="I22" s="122"/>
      <c r="K22" s="5">
        <f>IF(K20=0,"",IF(K20&lt;$G$9,K20+1,IF(K20=$G$9,"")))</f>
        <v>46054</v>
      </c>
      <c r="L22" s="3" t="s">
        <v>13</v>
      </c>
    </row>
    <row r="23" spans="1:12" ht="18" customHeight="1" x14ac:dyDescent="0.2">
      <c r="A23" s="120">
        <v>46048</v>
      </c>
      <c r="B23" s="134" t="s">
        <v>14</v>
      </c>
      <c r="C23" s="126"/>
      <c r="D23" s="127"/>
      <c r="E23" s="27"/>
      <c r="F23" s="24" t="b">
        <f t="shared" si="2"/>
        <v>0</v>
      </c>
      <c r="G23" s="134" t="s">
        <v>14</v>
      </c>
      <c r="H23" s="127"/>
      <c r="I23" s="127"/>
      <c r="K23" s="5">
        <f>IF(K22=0,"",IF(K22&lt;$G$9,K22+1,IF(K22=$G$9,"")))</f>
        <v>46055</v>
      </c>
      <c r="L23" s="3" t="s">
        <v>14</v>
      </c>
    </row>
    <row r="24" spans="1:12" ht="18" customHeight="1" x14ac:dyDescent="0.2">
      <c r="A24" s="120">
        <v>46049</v>
      </c>
      <c r="B24" s="134" t="s">
        <v>15</v>
      </c>
      <c r="C24" s="126"/>
      <c r="D24" s="127"/>
      <c r="E24" s="27"/>
      <c r="F24" s="24" t="b">
        <f t="shared" si="2"/>
        <v>0</v>
      </c>
      <c r="G24" s="134" t="s">
        <v>15</v>
      </c>
      <c r="H24" s="127"/>
      <c r="I24" s="127"/>
      <c r="K24" s="5">
        <f t="shared" ref="K24:K28" si="3">IF(K23=0,"",IF(K23&lt;$G$9,K23+1,IF(K23=$G$9,"")))</f>
        <v>46056</v>
      </c>
      <c r="L24" s="3" t="s">
        <v>15</v>
      </c>
    </row>
    <row r="25" spans="1:12" ht="18" customHeight="1" x14ac:dyDescent="0.2">
      <c r="A25" s="120">
        <v>46050</v>
      </c>
      <c r="B25" s="134" t="s">
        <v>16</v>
      </c>
      <c r="C25" s="126"/>
      <c r="D25" s="127"/>
      <c r="E25" s="27"/>
      <c r="F25" s="24" t="b">
        <f t="shared" si="2"/>
        <v>0</v>
      </c>
      <c r="G25" s="134" t="s">
        <v>16</v>
      </c>
      <c r="H25" s="127"/>
      <c r="I25" s="127"/>
      <c r="K25" s="5">
        <f t="shared" si="3"/>
        <v>46057</v>
      </c>
      <c r="L25" s="3" t="s">
        <v>16</v>
      </c>
    </row>
    <row r="26" spans="1:12" ht="18" customHeight="1" x14ac:dyDescent="0.2">
      <c r="A26" s="120">
        <v>46051</v>
      </c>
      <c r="B26" s="134" t="s">
        <v>17</v>
      </c>
      <c r="C26" s="126"/>
      <c r="D26" s="127"/>
      <c r="E26" s="27"/>
      <c r="F26" s="24" t="b">
        <f t="shared" si="2"/>
        <v>0</v>
      </c>
      <c r="G26" s="134" t="s">
        <v>17</v>
      </c>
      <c r="H26" s="127"/>
      <c r="I26" s="127"/>
      <c r="K26" s="5">
        <f t="shared" si="3"/>
        <v>46058</v>
      </c>
      <c r="L26" s="3" t="s">
        <v>17</v>
      </c>
    </row>
    <row r="27" spans="1:12" ht="18" customHeight="1" x14ac:dyDescent="0.2">
      <c r="A27" s="120">
        <v>46052</v>
      </c>
      <c r="B27" s="134" t="s">
        <v>18</v>
      </c>
      <c r="C27" s="126"/>
      <c r="D27" s="127"/>
      <c r="E27" s="27"/>
      <c r="F27" s="24" t="b">
        <f t="shared" si="2"/>
        <v>0</v>
      </c>
      <c r="G27" s="134" t="s">
        <v>18</v>
      </c>
      <c r="H27" s="127"/>
      <c r="I27" s="127"/>
      <c r="K27" s="5">
        <f t="shared" si="3"/>
        <v>46059</v>
      </c>
      <c r="L27" s="3" t="s">
        <v>18</v>
      </c>
    </row>
    <row r="28" spans="1:12" ht="18" customHeight="1" thickBot="1" x14ac:dyDescent="0.25">
      <c r="A28" s="120">
        <v>46053</v>
      </c>
      <c r="B28" s="135" t="s">
        <v>19</v>
      </c>
      <c r="C28" s="129"/>
      <c r="D28" s="130"/>
      <c r="E28" s="27"/>
      <c r="F28" s="25" t="b">
        <f t="shared" si="2"/>
        <v>0</v>
      </c>
      <c r="G28" s="135" t="s">
        <v>19</v>
      </c>
      <c r="H28" s="130"/>
      <c r="I28" s="130"/>
      <c r="K28" s="5">
        <f t="shared" si="3"/>
        <v>46060</v>
      </c>
      <c r="L28" s="3" t="s">
        <v>19</v>
      </c>
    </row>
    <row r="29" spans="1:12" ht="18" customHeight="1" thickTop="1" thickBot="1" x14ac:dyDescent="0.25">
      <c r="A29" s="136" t="s">
        <v>21</v>
      </c>
      <c r="B29" s="26"/>
      <c r="C29" s="28">
        <f>SUM(C22:C28)</f>
        <v>0</v>
      </c>
      <c r="D29" s="28">
        <f>IF(C29&gt;40,C29-40,0)</f>
        <v>0</v>
      </c>
      <c r="E29" s="27"/>
      <c r="F29" s="137" t="s">
        <v>24</v>
      </c>
      <c r="G29" s="26"/>
      <c r="H29" s="28">
        <f>SUM(H22:H28)</f>
        <v>0</v>
      </c>
      <c r="I29" s="28">
        <f>IF(H29&gt;40,H29-40,0)</f>
        <v>0</v>
      </c>
      <c r="K29" s="6" t="s">
        <v>21</v>
      </c>
      <c r="L29" s="7"/>
    </row>
    <row r="30" spans="1:12" ht="18" customHeight="1" thickTop="1" thickBot="1" x14ac:dyDescent="0.25">
      <c r="A30" s="120">
        <v>46054</v>
      </c>
      <c r="B30" s="133" t="s">
        <v>13</v>
      </c>
      <c r="C30" s="124"/>
      <c r="D30" s="122"/>
      <c r="E30" s="27"/>
      <c r="F30" s="137" t="s">
        <v>29</v>
      </c>
      <c r="G30" s="26"/>
      <c r="H30" s="28">
        <f>(C21+C29+C37+H21+H29)-C13</f>
        <v>0</v>
      </c>
      <c r="I30" s="28">
        <f>D21+D29+D37+I21+I29</f>
        <v>0</v>
      </c>
      <c r="K30" s="5" t="str">
        <f>IF(K28=0,"",IF(K28&lt;$G$9,K28+1,IF(K28=$G$9,"")))</f>
        <v/>
      </c>
      <c r="L30" s="3" t="s">
        <v>13</v>
      </c>
    </row>
    <row r="31" spans="1:12" ht="18" customHeight="1" thickTop="1" x14ac:dyDescent="0.2">
      <c r="A31" s="120">
        <v>46055</v>
      </c>
      <c r="B31" s="134" t="s">
        <v>14</v>
      </c>
      <c r="C31" s="126"/>
      <c r="D31" s="127"/>
      <c r="E31" s="27"/>
      <c r="F31" s="191" t="s">
        <v>32</v>
      </c>
      <c r="G31" s="192"/>
      <c r="H31" s="192"/>
      <c r="I31" s="193"/>
      <c r="K31" s="5" t="b">
        <f>IF(K30=0,"",IF(K30&lt;$G$9,K30+1,IF(K30=$G$9,"")))</f>
        <v>0</v>
      </c>
      <c r="L31" s="3" t="s">
        <v>14</v>
      </c>
    </row>
    <row r="32" spans="1:12" ht="18" customHeight="1" x14ac:dyDescent="0.2">
      <c r="A32" s="120">
        <v>46056</v>
      </c>
      <c r="B32" s="134" t="s">
        <v>15</v>
      </c>
      <c r="C32" s="126"/>
      <c r="D32" s="127"/>
      <c r="E32" s="27"/>
      <c r="F32" s="194"/>
      <c r="G32" s="195"/>
      <c r="H32" s="195"/>
      <c r="I32" s="196"/>
      <c r="K32" s="5" t="b">
        <f t="shared" ref="K32:K36" si="4">IF(K31=0,"",IF(K31&lt;$G$9,K31+1,IF(K31=$G$9,"")))</f>
        <v>0</v>
      </c>
      <c r="L32" s="3" t="s">
        <v>15</v>
      </c>
    </row>
    <row r="33" spans="1:12" ht="18" customHeight="1" x14ac:dyDescent="0.2">
      <c r="A33" s="120">
        <v>46057</v>
      </c>
      <c r="B33" s="134" t="s">
        <v>16</v>
      </c>
      <c r="C33" s="126"/>
      <c r="D33" s="127"/>
      <c r="E33" s="27"/>
      <c r="F33" s="194"/>
      <c r="G33" s="195"/>
      <c r="H33" s="195"/>
      <c r="I33" s="196"/>
      <c r="K33" s="5" t="b">
        <f t="shared" si="4"/>
        <v>0</v>
      </c>
      <c r="L33" s="3" t="s">
        <v>16</v>
      </c>
    </row>
    <row r="34" spans="1:12" ht="18" customHeight="1" x14ac:dyDescent="0.2">
      <c r="A34" s="120">
        <v>46058</v>
      </c>
      <c r="B34" s="134" t="s">
        <v>17</v>
      </c>
      <c r="C34" s="126"/>
      <c r="D34" s="127"/>
      <c r="E34" s="27"/>
      <c r="F34" s="194"/>
      <c r="G34" s="195"/>
      <c r="H34" s="195"/>
      <c r="I34" s="196"/>
      <c r="K34" s="5" t="b">
        <f t="shared" si="4"/>
        <v>0</v>
      </c>
      <c r="L34" s="3" t="s">
        <v>17</v>
      </c>
    </row>
    <row r="35" spans="1:12" ht="18" customHeight="1" x14ac:dyDescent="0.2">
      <c r="A35" s="120">
        <v>46059</v>
      </c>
      <c r="B35" s="134" t="s">
        <v>18</v>
      </c>
      <c r="C35" s="126"/>
      <c r="D35" s="127"/>
      <c r="E35" s="27"/>
      <c r="F35" s="194"/>
      <c r="G35" s="195"/>
      <c r="H35" s="195"/>
      <c r="I35" s="196"/>
      <c r="K35" s="5" t="b">
        <f t="shared" si="4"/>
        <v>0</v>
      </c>
      <c r="L35" s="3" t="s">
        <v>18</v>
      </c>
    </row>
    <row r="36" spans="1:12" ht="18" customHeight="1" thickBot="1" x14ac:dyDescent="0.25">
      <c r="A36" s="120">
        <v>46060</v>
      </c>
      <c r="B36" s="135" t="s">
        <v>19</v>
      </c>
      <c r="C36" s="129"/>
      <c r="D36" s="130"/>
      <c r="E36" s="27"/>
      <c r="F36" s="194"/>
      <c r="G36" s="195"/>
      <c r="H36" s="195"/>
      <c r="I36" s="196"/>
      <c r="K36" s="5" t="b">
        <f t="shared" si="4"/>
        <v>0</v>
      </c>
      <c r="L36" s="3" t="s">
        <v>19</v>
      </c>
    </row>
    <row r="37" spans="1:12" ht="18" customHeight="1" thickTop="1" thickBot="1" x14ac:dyDescent="0.25">
      <c r="A37" s="137" t="s">
        <v>22</v>
      </c>
      <c r="B37" s="26"/>
      <c r="C37" s="28">
        <f>SUM(C30:C36)</f>
        <v>0</v>
      </c>
      <c r="D37" s="28">
        <f>IF(C37&gt;40,C37-40,0)</f>
        <v>0</v>
      </c>
      <c r="E37" s="29"/>
      <c r="F37" s="197"/>
      <c r="G37" s="198"/>
      <c r="H37" s="198"/>
      <c r="I37" s="199"/>
      <c r="K37" s="6" t="s">
        <v>22</v>
      </c>
      <c r="L37" s="8"/>
    </row>
    <row r="38" spans="1:12" ht="13.5" thickTop="1" x14ac:dyDescent="0.2">
      <c r="A38" s="31"/>
      <c r="B38" s="31"/>
      <c r="C38" s="31"/>
      <c r="D38" s="31"/>
      <c r="E38" s="31"/>
      <c r="F38" s="31"/>
      <c r="G38" s="31"/>
      <c r="H38" s="31"/>
      <c r="I38" s="31"/>
      <c r="K38" s="5" t="b">
        <f>IF(K36=0,"",IF(K36&lt;$G$9,K36+1,IF(K36=$G$9,"")))</f>
        <v>0</v>
      </c>
      <c r="L38" s="3" t="s">
        <v>13</v>
      </c>
    </row>
    <row r="39" spans="1:12" ht="24.75" customHeight="1" thickBot="1" x14ac:dyDescent="0.25">
      <c r="A39" s="168"/>
      <c r="B39" s="168"/>
      <c r="C39" s="31"/>
      <c r="D39" s="32"/>
      <c r="E39" s="31"/>
      <c r="F39" s="168"/>
      <c r="G39" s="168"/>
      <c r="H39" s="31"/>
      <c r="I39" s="32"/>
      <c r="K39" s="5" t="b">
        <f>IF(K38=0,"",IF(K38&lt;$G$9,K38+1,IF(K38=$G$9,"")))</f>
        <v>0</v>
      </c>
      <c r="L39" s="3" t="s">
        <v>14</v>
      </c>
    </row>
    <row r="40" spans="1:12" x14ac:dyDescent="0.2">
      <c r="A40" s="169" t="s">
        <v>30</v>
      </c>
      <c r="B40" s="169"/>
      <c r="C40" s="31"/>
      <c r="D40" s="33" t="s">
        <v>25</v>
      </c>
      <c r="E40" s="31"/>
      <c r="F40" s="169" t="s">
        <v>31</v>
      </c>
      <c r="G40" s="169"/>
      <c r="H40" s="31"/>
      <c r="I40" s="33" t="s">
        <v>25</v>
      </c>
      <c r="K40" s="5" t="b">
        <f t="shared" ref="K40:K44" si="5">IF(K39=0,"",IF(K39&lt;$G$9,K39+1,IF(K39=$G$9,"")))</f>
        <v>0</v>
      </c>
      <c r="L40" s="3" t="s">
        <v>15</v>
      </c>
    </row>
    <row r="41" spans="1:12" x14ac:dyDescent="0.2">
      <c r="A41" s="31"/>
      <c r="B41" s="31"/>
      <c r="C41" s="31"/>
      <c r="D41" s="31"/>
      <c r="E41" s="31"/>
      <c r="F41" s="31"/>
      <c r="G41" s="31"/>
      <c r="H41" s="31"/>
      <c r="I41" s="31"/>
      <c r="K41" s="5" t="b">
        <f t="shared" si="5"/>
        <v>0</v>
      </c>
      <c r="L41" s="3" t="s">
        <v>16</v>
      </c>
    </row>
    <row r="42" spans="1:12" ht="30.75" customHeight="1" x14ac:dyDescent="0.25">
      <c r="A42" s="171" t="s">
        <v>26</v>
      </c>
      <c r="B42" s="171"/>
      <c r="C42" s="171"/>
      <c r="D42" s="171"/>
      <c r="E42" s="31"/>
      <c r="F42" s="170" t="s">
        <v>27</v>
      </c>
      <c r="G42" s="170"/>
      <c r="H42" s="170"/>
      <c r="I42" s="170"/>
      <c r="K42" s="5" t="b">
        <f t="shared" si="5"/>
        <v>0</v>
      </c>
      <c r="L42" s="3" t="s">
        <v>17</v>
      </c>
    </row>
    <row r="43" spans="1:12" x14ac:dyDescent="0.2">
      <c r="K43" s="5" t="b">
        <f t="shared" si="5"/>
        <v>0</v>
      </c>
      <c r="L43" s="3" t="s">
        <v>18</v>
      </c>
    </row>
    <row r="44" spans="1:12" x14ac:dyDescent="0.2">
      <c r="K44" s="5" t="b">
        <f t="shared" si="5"/>
        <v>0</v>
      </c>
      <c r="L44" s="3" t="s">
        <v>19</v>
      </c>
    </row>
    <row r="45" spans="1:12" x14ac:dyDescent="0.2">
      <c r="K45" s="8" t="s">
        <v>23</v>
      </c>
      <c r="L45" s="8"/>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6">IF(K47=0,"",IF(K47&lt;$G$9,K47+1,IF(K47=$G$9,"")))</f>
        <v>0</v>
      </c>
      <c r="L48" s="3" t="s">
        <v>15</v>
      </c>
    </row>
    <row r="49" spans="11:12" x14ac:dyDescent="0.2">
      <c r="K49" s="5" t="b">
        <f t="shared" si="6"/>
        <v>0</v>
      </c>
      <c r="L49" s="3" t="s">
        <v>16</v>
      </c>
    </row>
    <row r="50" spans="11:12" x14ac:dyDescent="0.2">
      <c r="K50" s="5" t="b">
        <f t="shared" si="6"/>
        <v>0</v>
      </c>
      <c r="L50" s="3" t="s">
        <v>17</v>
      </c>
    </row>
    <row r="51" spans="11:12" x14ac:dyDescent="0.2">
      <c r="K51" s="5" t="b">
        <f t="shared" si="6"/>
        <v>0</v>
      </c>
      <c r="L51" s="3" t="s">
        <v>18</v>
      </c>
    </row>
    <row r="52" spans="11:12" x14ac:dyDescent="0.2">
      <c r="K52" s="5" t="b">
        <f t="shared" si="6"/>
        <v>0</v>
      </c>
      <c r="L52" s="3" t="s">
        <v>19</v>
      </c>
    </row>
    <row r="53" spans="11:12" x14ac:dyDescent="0.2">
      <c r="K53" s="8" t="s">
        <v>24</v>
      </c>
      <c r="L53" s="8"/>
    </row>
  </sheetData>
  <sheetProtection algorithmName="SHA-512" hashValue="KkE9SWp6kECloOWyVhNNBUZuLr4vqqKxVL+1kRFfOItS7Bm17mxp0g7tqhRGPpXOg9+2V+1spcphpz9LlQ+nmw==" saltValue="QhuTfXn1gRVtoykt1fVjRQ==" spinCount="100000" sheet="1" selectLockedCells="1"/>
  <mergeCells count="17">
    <mergeCell ref="B9:D9"/>
    <mergeCell ref="G9:I9"/>
    <mergeCell ref="A1:I1"/>
    <mergeCell ref="A2:I2"/>
    <mergeCell ref="A4:I7"/>
    <mergeCell ref="B8:D8"/>
    <mergeCell ref="G8:I8"/>
    <mergeCell ref="A40:B40"/>
    <mergeCell ref="F40:G40"/>
    <mergeCell ref="A42:D42"/>
    <mergeCell ref="F42:I42"/>
    <mergeCell ref="B10:D10"/>
    <mergeCell ref="G10:I10"/>
    <mergeCell ref="A13:B13"/>
    <mergeCell ref="F31:I37"/>
    <mergeCell ref="A39:B39"/>
    <mergeCell ref="F39:G39"/>
  </mergeCells>
  <conditionalFormatting sqref="A14">
    <cfRule type="cellIs" dxfId="134" priority="40" operator="equal">
      <formula>FALSE</formula>
    </cfRule>
  </conditionalFormatting>
  <conditionalFormatting sqref="A14:A20">
    <cfRule type="containsText" dxfId="133" priority="23" operator="containsText" text="FALSE">
      <formula>NOT(ISERROR(SEARCH("FALSE",A14)))</formula>
    </cfRule>
  </conditionalFormatting>
  <conditionalFormatting sqref="A22:A28">
    <cfRule type="containsText" dxfId="132" priority="9" operator="containsText" text="FALSE">
      <formula>NOT(ISERROR(SEARCH("FALSE",A22)))</formula>
    </cfRule>
  </conditionalFormatting>
  <conditionalFormatting sqref="A22:A36">
    <cfRule type="cellIs" dxfId="131" priority="2" operator="equal">
      <formula>FALSE</formula>
    </cfRule>
  </conditionalFormatting>
  <conditionalFormatting sqref="A30:A36">
    <cfRule type="containsText" dxfId="130" priority="1" operator="containsText" text="FALSE">
      <formula>NOT(ISERROR(SEARCH("FALSE",A30)))</formula>
    </cfRule>
  </conditionalFormatting>
  <conditionalFormatting sqref="B22:B28">
    <cfRule type="cellIs" dxfId="129" priority="19" operator="equal">
      <formula>FALSE</formula>
    </cfRule>
  </conditionalFormatting>
  <conditionalFormatting sqref="B30:B36">
    <cfRule type="cellIs" dxfId="128" priority="11" operator="equal">
      <formula>FALSE</formula>
    </cfRule>
  </conditionalFormatting>
  <conditionalFormatting sqref="B8:D10">
    <cfRule type="cellIs" dxfId="127" priority="3" operator="equal">
      <formula>0</formula>
    </cfRule>
  </conditionalFormatting>
  <conditionalFormatting sqref="F14">
    <cfRule type="cellIs" dxfId="126" priority="22" operator="equal">
      <formula>FALSE</formula>
    </cfRule>
  </conditionalFormatting>
  <conditionalFormatting sqref="F14:F20">
    <cfRule type="containsText" dxfId="125" priority="21" operator="containsText" text="FALSE">
      <formula>NOT(ISERROR(SEARCH("FALSE",F14)))</formula>
    </cfRule>
  </conditionalFormatting>
  <conditionalFormatting sqref="F22">
    <cfRule type="cellIs" dxfId="124" priority="8" operator="equal">
      <formula>FALSE</formula>
    </cfRule>
  </conditionalFormatting>
  <conditionalFormatting sqref="F22:F28">
    <cfRule type="containsText" dxfId="123" priority="7" operator="containsText" text="FALSE">
      <formula>NOT(ISERROR(SEARCH("FALSE",F22)))</formula>
    </cfRule>
  </conditionalFormatting>
  <conditionalFormatting sqref="F29:F30">
    <cfRule type="cellIs" dxfId="122" priority="5" operator="equal">
      <formula>FALSE</formula>
    </cfRule>
  </conditionalFormatting>
  <conditionalFormatting sqref="G22:G28">
    <cfRule type="cellIs" dxfId="121" priority="17" operator="equal">
      <formula>FALSE</formula>
    </cfRule>
  </conditionalFormatting>
  <conditionalFormatting sqref="K13:L52">
    <cfRule type="cellIs" dxfId="120" priority="24" operator="equal">
      <formula>FALSE</formula>
    </cfRule>
  </conditionalFormatting>
  <dataValidations count="4">
    <dataValidation allowBlank="1" showInputMessage="1" showErrorMessage="1" prompt="Enter your MSU ID into this field and it will populate to all the other time re[prts in this workbook." sqref="J8" xr:uid="{00000000-0002-0000-1100-000000000000}"/>
    <dataValidation allowBlank="1" showInputMessage="1" showErrorMessage="1" prompt="Enter your Name into this field and it will populate to all the other time reports in this workbook." sqref="B9 J9" xr:uid="{00000000-0002-0000-1100-000001000000}"/>
    <dataValidation allowBlank="1" showInputMessage="1" showErrorMessage="1" prompt="Enter your Department Name into this field and it will populate to all the other time reports in this workbook." sqref="B10 J10" xr:uid="{00000000-0002-0000-1100-000002000000}"/>
    <dataValidation allowBlank="1" showInputMessage="1" showErrorMessage="1" prompt="Enter your MSU ID into this field and it will populate to all the other time reports in this workbook." sqref="B8:D8" xr:uid="{1B909AE3-F1EE-43E0-9836-8D32056F829E}"/>
  </dataValidations>
  <printOptions horizontalCentered="1"/>
  <pageMargins left="0" right="0" top="0.5" bottom="0.5" header="0.3" footer="0.3"/>
  <pageSetup scale="92" orientation="portrait" r:id="rId1"/>
  <headerFooter>
    <oddFooter>&amp;RMay-2018</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dimension ref="A1:L53"/>
  <sheetViews>
    <sheetView showGridLines="0" zoomScale="98" zoomScaleNormal="98" workbookViewId="0">
      <pane ySplit="13" topLeftCell="A14" activePane="bottomLeft" state="frozen"/>
      <selection activeCell="B14" sqref="B14"/>
      <selection pane="bottomLeft" activeCell="C22" sqref="C22"/>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1"/>
    <col min="11" max="11" width="13.5" style="9" hidden="1" customWidth="1"/>
    <col min="12" max="12" width="19" hidden="1" customWidth="1"/>
  </cols>
  <sheetData>
    <row r="1" spans="1:12" ht="23.25" x14ac:dyDescent="0.2">
      <c r="A1" s="172" t="s">
        <v>0</v>
      </c>
      <c r="B1" s="172"/>
      <c r="C1" s="172"/>
      <c r="D1" s="172"/>
      <c r="E1" s="172"/>
      <c r="F1" s="172"/>
      <c r="G1" s="172"/>
      <c r="H1" s="172"/>
      <c r="I1" s="172"/>
    </row>
    <row r="2" spans="1:12" ht="23.25" x14ac:dyDescent="0.2">
      <c r="A2" s="172" t="s">
        <v>1</v>
      </c>
      <c r="B2" s="172"/>
      <c r="C2" s="172"/>
      <c r="D2" s="172"/>
      <c r="E2" s="172"/>
      <c r="F2" s="172"/>
      <c r="G2" s="172"/>
      <c r="H2" s="172"/>
      <c r="I2" s="172"/>
    </row>
    <row r="3" spans="1:12" ht="13.5" thickBot="1" x14ac:dyDescent="0.25">
      <c r="A3" s="31"/>
      <c r="B3" s="31"/>
      <c r="C3" s="31"/>
      <c r="D3" s="31"/>
      <c r="E3" s="31"/>
      <c r="F3" s="31"/>
      <c r="G3" s="31"/>
      <c r="H3" s="31"/>
      <c r="I3" s="31"/>
    </row>
    <row r="4" spans="1:12" ht="13.5" customHeight="1" x14ac:dyDescent="0.2">
      <c r="A4" s="173" t="s">
        <v>2</v>
      </c>
      <c r="B4" s="173"/>
      <c r="C4" s="173"/>
      <c r="D4" s="173"/>
      <c r="E4" s="173"/>
      <c r="F4" s="173"/>
      <c r="G4" s="173"/>
      <c r="H4" s="173"/>
      <c r="I4" s="173"/>
    </row>
    <row r="5" spans="1:12" x14ac:dyDescent="0.2">
      <c r="A5" s="174"/>
      <c r="B5" s="174"/>
      <c r="C5" s="174"/>
      <c r="D5" s="174"/>
      <c r="E5" s="174"/>
      <c r="F5" s="174"/>
      <c r="G5" s="174"/>
      <c r="H5" s="174"/>
      <c r="I5" s="174"/>
    </row>
    <row r="6" spans="1:12" x14ac:dyDescent="0.2">
      <c r="A6" s="174"/>
      <c r="B6" s="174"/>
      <c r="C6" s="174"/>
      <c r="D6" s="174"/>
      <c r="E6" s="174"/>
      <c r="F6" s="174"/>
      <c r="G6" s="174"/>
      <c r="H6" s="174"/>
      <c r="I6" s="174"/>
    </row>
    <row r="7" spans="1:12" ht="13.5" thickBot="1" x14ac:dyDescent="0.25">
      <c r="A7" s="175"/>
      <c r="B7" s="175"/>
      <c r="C7" s="175"/>
      <c r="D7" s="175"/>
      <c r="E7" s="175"/>
      <c r="F7" s="175"/>
      <c r="G7" s="175"/>
      <c r="H7" s="175"/>
      <c r="I7" s="175"/>
    </row>
    <row r="8" spans="1:12" ht="18" customHeight="1" thickBot="1" x14ac:dyDescent="0.25">
      <c r="A8" s="30" t="s">
        <v>3</v>
      </c>
      <c r="B8" s="190">
        <f>'June 15, 2025 - June 28, 2025'!$B$8</f>
        <v>0</v>
      </c>
      <c r="C8" s="190"/>
      <c r="D8" s="190"/>
      <c r="E8" s="4"/>
      <c r="F8" s="30" t="s">
        <v>4</v>
      </c>
      <c r="G8" s="189">
        <f>'Payroll Schedule'!$K$29</f>
        <v>46061</v>
      </c>
      <c r="H8" s="189"/>
      <c r="I8" s="189"/>
      <c r="J8" s="34"/>
      <c r="K8" s="10" t="str">
        <f>TEXT(G8,"dddd")</f>
        <v>Sunday</v>
      </c>
    </row>
    <row r="9" spans="1:12" ht="18" customHeight="1" thickBot="1" x14ac:dyDescent="0.25">
      <c r="A9" s="30" t="s">
        <v>5</v>
      </c>
      <c r="B9" s="190">
        <f>'June 15, 2025 - June 28, 2025'!$B$9</f>
        <v>0</v>
      </c>
      <c r="C9" s="190"/>
      <c r="D9" s="190"/>
      <c r="E9" s="4"/>
      <c r="F9" s="30" t="s">
        <v>6</v>
      </c>
      <c r="G9" s="185">
        <f>'Payroll Schedule'!$L$29</f>
        <v>46074</v>
      </c>
      <c r="H9" s="185"/>
      <c r="I9" s="185"/>
      <c r="J9" s="35"/>
    </row>
    <row r="10" spans="1:12" ht="18" customHeight="1" thickBot="1" x14ac:dyDescent="0.25">
      <c r="A10" s="30" t="s">
        <v>7</v>
      </c>
      <c r="B10" s="190">
        <f>'June 15, 2025 - June 28, 2025'!$B$10</f>
        <v>0</v>
      </c>
      <c r="C10" s="190"/>
      <c r="D10" s="190"/>
      <c r="E10" s="4"/>
      <c r="F10" s="30" t="s">
        <v>8</v>
      </c>
      <c r="G10" s="186">
        <f>'Payroll Schedule'!$B$29</f>
        <v>5</v>
      </c>
      <c r="H10" s="186"/>
      <c r="I10" s="186"/>
      <c r="J10" s="35"/>
    </row>
    <row r="11" spans="1:12" ht="13.5" thickBot="1" x14ac:dyDescent="0.25">
      <c r="A11" s="31"/>
      <c r="B11" s="31"/>
      <c r="C11" s="31"/>
      <c r="D11" s="31"/>
      <c r="E11" s="31"/>
      <c r="F11" s="31"/>
      <c r="G11" s="31"/>
      <c r="H11" s="31"/>
      <c r="I11" s="31"/>
    </row>
    <row r="12" spans="1:12" s="2" customFormat="1" ht="39.75" thickTop="1" thickBot="1" x14ac:dyDescent="0.25">
      <c r="A12" s="15" t="s">
        <v>9</v>
      </c>
      <c r="B12" s="15" t="s">
        <v>28</v>
      </c>
      <c r="C12" s="16" t="s">
        <v>10</v>
      </c>
      <c r="D12" s="17" t="s">
        <v>11</v>
      </c>
      <c r="E12" s="18"/>
      <c r="F12" s="19" t="s">
        <v>9</v>
      </c>
      <c r="G12" s="15" t="s">
        <v>28</v>
      </c>
      <c r="H12" s="16" t="s">
        <v>10</v>
      </c>
      <c r="I12" s="16" t="s">
        <v>11</v>
      </c>
      <c r="J12" s="36"/>
      <c r="K12" s="11"/>
    </row>
    <row r="13" spans="1:12" s="2" customFormat="1" ht="18" customHeight="1" thickTop="1" thickBot="1" x14ac:dyDescent="0.25">
      <c r="A13" s="200" t="s">
        <v>12</v>
      </c>
      <c r="B13" s="200"/>
      <c r="C13" s="138"/>
      <c r="D13" s="138"/>
      <c r="E13" s="139"/>
      <c r="F13" s="140"/>
      <c r="G13" s="141"/>
      <c r="H13" s="142"/>
      <c r="I13" s="142"/>
      <c r="J13" s="36"/>
      <c r="K13" s="5"/>
      <c r="L13" s="3"/>
    </row>
    <row r="14" spans="1:12" ht="18" customHeight="1" thickTop="1" x14ac:dyDescent="0.2">
      <c r="A14" s="120"/>
      <c r="B14" s="121" t="s">
        <v>13</v>
      </c>
      <c r="C14" s="157"/>
      <c r="D14" s="122"/>
      <c r="E14" s="27"/>
      <c r="F14" s="120" t="b">
        <f t="shared" ref="F14:F20" si="0">K38</f>
        <v>0</v>
      </c>
      <c r="G14" s="123" t="s">
        <v>13</v>
      </c>
      <c r="H14" s="122"/>
      <c r="I14" s="122"/>
      <c r="K14" s="5">
        <f t="shared" ref="K14:K20" si="1">IF(EXACT(L14,$K$8)=TRUE,$G$8,IF(K13=0,"",IF(K13&lt;$G$9,K13+1,IF(K13=$G$9,""))))</f>
        <v>46061</v>
      </c>
      <c r="L14" s="3" t="s">
        <v>13</v>
      </c>
    </row>
    <row r="15" spans="1:12" ht="18" customHeight="1" x14ac:dyDescent="0.2">
      <c r="A15" s="24"/>
      <c r="B15" s="125" t="s">
        <v>14</v>
      </c>
      <c r="C15" s="127"/>
      <c r="D15" s="127"/>
      <c r="E15" s="27"/>
      <c r="F15" s="24" t="b">
        <f t="shared" si="0"/>
        <v>0</v>
      </c>
      <c r="G15" s="125" t="s">
        <v>14</v>
      </c>
      <c r="H15" s="127"/>
      <c r="I15" s="127"/>
      <c r="K15" s="5">
        <f t="shared" si="1"/>
        <v>46062</v>
      </c>
      <c r="L15" s="3" t="s">
        <v>14</v>
      </c>
    </row>
    <row r="16" spans="1:12" ht="18" customHeight="1" x14ac:dyDescent="0.2">
      <c r="A16" s="24"/>
      <c r="B16" s="125" t="s">
        <v>15</v>
      </c>
      <c r="C16" s="127"/>
      <c r="D16" s="127"/>
      <c r="E16" s="27"/>
      <c r="F16" s="24" t="b">
        <f t="shared" si="0"/>
        <v>0</v>
      </c>
      <c r="G16" s="125" t="s">
        <v>15</v>
      </c>
      <c r="H16" s="127"/>
      <c r="I16" s="127"/>
      <c r="K16" s="5">
        <f t="shared" si="1"/>
        <v>46063</v>
      </c>
      <c r="L16" s="3" t="s">
        <v>15</v>
      </c>
    </row>
    <row r="17" spans="1:12" ht="18" customHeight="1" x14ac:dyDescent="0.2">
      <c r="A17" s="24"/>
      <c r="B17" s="125" t="s">
        <v>16</v>
      </c>
      <c r="C17" s="127"/>
      <c r="D17" s="127"/>
      <c r="E17" s="27"/>
      <c r="F17" s="24" t="b">
        <f t="shared" si="0"/>
        <v>0</v>
      </c>
      <c r="G17" s="125" t="s">
        <v>16</v>
      </c>
      <c r="H17" s="127"/>
      <c r="I17" s="127"/>
      <c r="K17" s="5">
        <f t="shared" si="1"/>
        <v>46064</v>
      </c>
      <c r="L17" s="3" t="s">
        <v>16</v>
      </c>
    </row>
    <row r="18" spans="1:12" ht="18" customHeight="1" x14ac:dyDescent="0.2">
      <c r="A18" s="24"/>
      <c r="B18" s="125" t="s">
        <v>17</v>
      </c>
      <c r="C18" s="127"/>
      <c r="D18" s="127"/>
      <c r="E18" s="27"/>
      <c r="F18" s="24" t="b">
        <f t="shared" si="0"/>
        <v>0</v>
      </c>
      <c r="G18" s="125" t="s">
        <v>17</v>
      </c>
      <c r="H18" s="127"/>
      <c r="I18" s="127"/>
      <c r="K18" s="5">
        <f t="shared" si="1"/>
        <v>46065</v>
      </c>
      <c r="L18" s="3" t="s">
        <v>17</v>
      </c>
    </row>
    <row r="19" spans="1:12" ht="18" customHeight="1" x14ac:dyDescent="0.2">
      <c r="A19" s="24"/>
      <c r="B19" s="125" t="s">
        <v>18</v>
      </c>
      <c r="C19" s="127"/>
      <c r="D19" s="127"/>
      <c r="E19" s="27"/>
      <c r="F19" s="24" t="b">
        <f t="shared" si="0"/>
        <v>0</v>
      </c>
      <c r="G19" s="125" t="s">
        <v>18</v>
      </c>
      <c r="H19" s="127"/>
      <c r="I19" s="127"/>
      <c r="K19" s="5">
        <f t="shared" si="1"/>
        <v>46066</v>
      </c>
      <c r="L19" s="3" t="s">
        <v>18</v>
      </c>
    </row>
    <row r="20" spans="1:12" ht="18" customHeight="1" thickBot="1" x14ac:dyDescent="0.25">
      <c r="A20" s="25"/>
      <c r="B20" s="128" t="s">
        <v>19</v>
      </c>
      <c r="C20" s="130"/>
      <c r="D20" s="130"/>
      <c r="E20" s="27"/>
      <c r="F20" s="25" t="b">
        <f t="shared" si="0"/>
        <v>0</v>
      </c>
      <c r="G20" s="128" t="s">
        <v>19</v>
      </c>
      <c r="H20" s="130"/>
      <c r="I20" s="130"/>
      <c r="K20" s="5">
        <f t="shared" si="1"/>
        <v>46067</v>
      </c>
      <c r="L20" s="3" t="s">
        <v>19</v>
      </c>
    </row>
    <row r="21" spans="1:12" s="1" customFormat="1" ht="18" customHeight="1" thickTop="1" thickBot="1" x14ac:dyDescent="0.25">
      <c r="A21" s="131" t="s">
        <v>20</v>
      </c>
      <c r="B21" s="26"/>
      <c r="C21" s="28">
        <f>SUM(C13:C20)</f>
        <v>0</v>
      </c>
      <c r="D21" s="28">
        <f>IF(C21&gt;40,C21-40,0)</f>
        <v>0</v>
      </c>
      <c r="E21" s="132"/>
      <c r="F21" s="131" t="s">
        <v>23</v>
      </c>
      <c r="G21" s="26"/>
      <c r="H21" s="28">
        <f>SUM(H14:H20)</f>
        <v>0</v>
      </c>
      <c r="I21" s="28">
        <f>IF(H21&gt;40,H21-40,0)</f>
        <v>0</v>
      </c>
      <c r="J21" s="37"/>
      <c r="K21" s="6" t="s">
        <v>20</v>
      </c>
      <c r="L21" s="7"/>
    </row>
    <row r="22" spans="1:12" ht="18" customHeight="1" thickTop="1" x14ac:dyDescent="0.2">
      <c r="A22" s="120">
        <v>46061</v>
      </c>
      <c r="B22" s="133" t="s">
        <v>13</v>
      </c>
      <c r="C22" s="124"/>
      <c r="D22" s="122"/>
      <c r="E22" s="27"/>
      <c r="F22" s="120" t="b">
        <f t="shared" ref="F22:F28" si="2">K46</f>
        <v>0</v>
      </c>
      <c r="G22" s="133" t="s">
        <v>13</v>
      </c>
      <c r="H22" s="122"/>
      <c r="I22" s="122"/>
      <c r="K22" s="5">
        <f>IF(K20=0,"",IF(K20&lt;$G$9,K20+1,IF(K20=$G$9,"")))</f>
        <v>46068</v>
      </c>
      <c r="L22" s="3" t="s">
        <v>13</v>
      </c>
    </row>
    <row r="23" spans="1:12" ht="18" customHeight="1" x14ac:dyDescent="0.2">
      <c r="A23" s="120">
        <v>46062</v>
      </c>
      <c r="B23" s="134" t="s">
        <v>14</v>
      </c>
      <c r="C23" s="126"/>
      <c r="D23" s="127"/>
      <c r="E23" s="27"/>
      <c r="F23" s="24" t="b">
        <f t="shared" si="2"/>
        <v>0</v>
      </c>
      <c r="G23" s="134" t="s">
        <v>14</v>
      </c>
      <c r="H23" s="127"/>
      <c r="I23" s="127"/>
      <c r="K23" s="5">
        <f>IF(K22=0,"",IF(K22&lt;$G$9,K22+1,IF(K22=$G$9,"")))</f>
        <v>46069</v>
      </c>
      <c r="L23" s="3" t="s">
        <v>14</v>
      </c>
    </row>
    <row r="24" spans="1:12" ht="18" customHeight="1" x14ac:dyDescent="0.2">
      <c r="A24" s="120">
        <v>46063</v>
      </c>
      <c r="B24" s="134" t="s">
        <v>15</v>
      </c>
      <c r="C24" s="126"/>
      <c r="D24" s="127"/>
      <c r="E24" s="27"/>
      <c r="F24" s="24" t="b">
        <f t="shared" si="2"/>
        <v>0</v>
      </c>
      <c r="G24" s="134" t="s">
        <v>15</v>
      </c>
      <c r="H24" s="127"/>
      <c r="I24" s="127"/>
      <c r="K24" s="5">
        <f t="shared" ref="K24:K28" si="3">IF(K23=0,"",IF(K23&lt;$G$9,K23+1,IF(K23=$G$9,"")))</f>
        <v>46070</v>
      </c>
      <c r="L24" s="3" t="s">
        <v>15</v>
      </c>
    </row>
    <row r="25" spans="1:12" ht="18" customHeight="1" x14ac:dyDescent="0.2">
      <c r="A25" s="120">
        <v>46064</v>
      </c>
      <c r="B25" s="134" t="s">
        <v>16</v>
      </c>
      <c r="C25" s="126"/>
      <c r="D25" s="127"/>
      <c r="E25" s="27"/>
      <c r="F25" s="24" t="b">
        <f t="shared" si="2"/>
        <v>0</v>
      </c>
      <c r="G25" s="134" t="s">
        <v>16</v>
      </c>
      <c r="H25" s="127"/>
      <c r="I25" s="127"/>
      <c r="K25" s="5">
        <f t="shared" si="3"/>
        <v>46071</v>
      </c>
      <c r="L25" s="3" t="s">
        <v>16</v>
      </c>
    </row>
    <row r="26" spans="1:12" ht="18" customHeight="1" x14ac:dyDescent="0.2">
      <c r="A26" s="120">
        <v>46065</v>
      </c>
      <c r="B26" s="134" t="s">
        <v>17</v>
      </c>
      <c r="C26" s="126"/>
      <c r="D26" s="127"/>
      <c r="E26" s="27"/>
      <c r="F26" s="24" t="b">
        <f t="shared" si="2"/>
        <v>0</v>
      </c>
      <c r="G26" s="134" t="s">
        <v>17</v>
      </c>
      <c r="H26" s="127"/>
      <c r="I26" s="127"/>
      <c r="K26" s="5">
        <f t="shared" si="3"/>
        <v>46072</v>
      </c>
      <c r="L26" s="3" t="s">
        <v>17</v>
      </c>
    </row>
    <row r="27" spans="1:12" ht="18" customHeight="1" x14ac:dyDescent="0.2">
      <c r="A27" s="120">
        <v>46066</v>
      </c>
      <c r="B27" s="134" t="s">
        <v>18</v>
      </c>
      <c r="C27" s="126"/>
      <c r="D27" s="127"/>
      <c r="E27" s="27"/>
      <c r="F27" s="24" t="b">
        <f t="shared" si="2"/>
        <v>0</v>
      </c>
      <c r="G27" s="134" t="s">
        <v>18</v>
      </c>
      <c r="H27" s="127"/>
      <c r="I27" s="127"/>
      <c r="K27" s="5">
        <f t="shared" si="3"/>
        <v>46073</v>
      </c>
      <c r="L27" s="3" t="s">
        <v>18</v>
      </c>
    </row>
    <row r="28" spans="1:12" ht="18" customHeight="1" thickBot="1" x14ac:dyDescent="0.25">
      <c r="A28" s="120">
        <v>46067</v>
      </c>
      <c r="B28" s="135" t="s">
        <v>19</v>
      </c>
      <c r="C28" s="129"/>
      <c r="D28" s="130"/>
      <c r="E28" s="27"/>
      <c r="F28" s="25" t="b">
        <f t="shared" si="2"/>
        <v>0</v>
      </c>
      <c r="G28" s="135" t="s">
        <v>19</v>
      </c>
      <c r="H28" s="130"/>
      <c r="I28" s="130"/>
      <c r="K28" s="5">
        <f t="shared" si="3"/>
        <v>46074</v>
      </c>
      <c r="L28" s="3" t="s">
        <v>19</v>
      </c>
    </row>
    <row r="29" spans="1:12" ht="18" customHeight="1" thickTop="1" thickBot="1" x14ac:dyDescent="0.25">
      <c r="A29" s="136" t="s">
        <v>21</v>
      </c>
      <c r="B29" s="26"/>
      <c r="C29" s="28">
        <f>SUM(C22:C28)</f>
        <v>0</v>
      </c>
      <c r="D29" s="28">
        <f>IF(C29&gt;40,C29-40,0)</f>
        <v>0</v>
      </c>
      <c r="E29" s="27"/>
      <c r="F29" s="137" t="s">
        <v>24</v>
      </c>
      <c r="G29" s="26"/>
      <c r="H29" s="28">
        <f>SUM(H22:H28)</f>
        <v>0</v>
      </c>
      <c r="I29" s="28">
        <f>IF(H29&gt;40,H29-40,0)</f>
        <v>0</v>
      </c>
      <c r="K29" s="6" t="s">
        <v>21</v>
      </c>
      <c r="L29" s="7"/>
    </row>
    <row r="30" spans="1:12" ht="18" customHeight="1" thickTop="1" thickBot="1" x14ac:dyDescent="0.25">
      <c r="A30" s="120">
        <v>46068</v>
      </c>
      <c r="B30" s="133" t="s">
        <v>13</v>
      </c>
      <c r="C30" s="124"/>
      <c r="D30" s="122"/>
      <c r="E30" s="27"/>
      <c r="F30" s="13" t="s">
        <v>29</v>
      </c>
      <c r="G30" s="26"/>
      <c r="H30" s="28">
        <f>(C21+C29+C37+H21+H29)-C13</f>
        <v>0</v>
      </c>
      <c r="I30" s="28">
        <f>D21+D29+D37+I21+I29</f>
        <v>0</v>
      </c>
      <c r="K30" s="5" t="str">
        <f>IF(K28=0,"",IF(K28&lt;$G$9,K28+1,IF(K28=$G$9,"")))</f>
        <v/>
      </c>
      <c r="L30" s="3" t="s">
        <v>13</v>
      </c>
    </row>
    <row r="31" spans="1:12" ht="18" customHeight="1" thickTop="1" x14ac:dyDescent="0.2">
      <c r="A31" s="120">
        <v>46069</v>
      </c>
      <c r="B31" s="134" t="s">
        <v>14</v>
      </c>
      <c r="C31" s="126"/>
      <c r="D31" s="127"/>
      <c r="E31" s="27"/>
      <c r="F31" s="191" t="s">
        <v>32</v>
      </c>
      <c r="G31" s="192"/>
      <c r="H31" s="192"/>
      <c r="I31" s="193"/>
      <c r="K31" s="5" t="b">
        <f>IF(K30=0,"",IF(K30&lt;$G$9,K30+1,IF(K30=$G$9,"")))</f>
        <v>0</v>
      </c>
      <c r="L31" s="3" t="s">
        <v>14</v>
      </c>
    </row>
    <row r="32" spans="1:12" ht="18" customHeight="1" x14ac:dyDescent="0.2">
      <c r="A32" s="120">
        <v>46070</v>
      </c>
      <c r="B32" s="134" t="s">
        <v>15</v>
      </c>
      <c r="C32" s="126"/>
      <c r="D32" s="127"/>
      <c r="E32" s="27"/>
      <c r="F32" s="194"/>
      <c r="G32" s="195"/>
      <c r="H32" s="195"/>
      <c r="I32" s="196"/>
      <c r="K32" s="5" t="b">
        <f t="shared" ref="K32:K36" si="4">IF(K31=0,"",IF(K31&lt;$G$9,K31+1,IF(K31=$G$9,"")))</f>
        <v>0</v>
      </c>
      <c r="L32" s="3" t="s">
        <v>15</v>
      </c>
    </row>
    <row r="33" spans="1:12" ht="18" customHeight="1" x14ac:dyDescent="0.2">
      <c r="A33" s="120">
        <v>46071</v>
      </c>
      <c r="B33" s="134" t="s">
        <v>16</v>
      </c>
      <c r="C33" s="126"/>
      <c r="D33" s="127"/>
      <c r="E33" s="27"/>
      <c r="F33" s="194"/>
      <c r="G33" s="195"/>
      <c r="H33" s="195"/>
      <c r="I33" s="196"/>
      <c r="K33" s="5" t="b">
        <f t="shared" si="4"/>
        <v>0</v>
      </c>
      <c r="L33" s="3" t="s">
        <v>16</v>
      </c>
    </row>
    <row r="34" spans="1:12" ht="18" customHeight="1" x14ac:dyDescent="0.2">
      <c r="A34" s="120">
        <v>46072</v>
      </c>
      <c r="B34" s="134" t="s">
        <v>17</v>
      </c>
      <c r="C34" s="126"/>
      <c r="D34" s="127"/>
      <c r="E34" s="27"/>
      <c r="F34" s="194"/>
      <c r="G34" s="195"/>
      <c r="H34" s="195"/>
      <c r="I34" s="196"/>
      <c r="K34" s="5" t="b">
        <f t="shared" si="4"/>
        <v>0</v>
      </c>
      <c r="L34" s="3" t="s">
        <v>17</v>
      </c>
    </row>
    <row r="35" spans="1:12" ht="18" customHeight="1" x14ac:dyDescent="0.2">
      <c r="A35" s="120">
        <v>46073</v>
      </c>
      <c r="B35" s="134" t="s">
        <v>18</v>
      </c>
      <c r="C35" s="126"/>
      <c r="D35" s="127"/>
      <c r="E35" s="27"/>
      <c r="F35" s="194"/>
      <c r="G35" s="195"/>
      <c r="H35" s="195"/>
      <c r="I35" s="196"/>
      <c r="K35" s="5" t="b">
        <f t="shared" si="4"/>
        <v>0</v>
      </c>
      <c r="L35" s="3" t="s">
        <v>18</v>
      </c>
    </row>
    <row r="36" spans="1:12" ht="18" customHeight="1" thickBot="1" x14ac:dyDescent="0.25">
      <c r="A36" s="120">
        <v>46074</v>
      </c>
      <c r="B36" s="135" t="s">
        <v>19</v>
      </c>
      <c r="C36" s="129"/>
      <c r="D36" s="130"/>
      <c r="E36" s="27"/>
      <c r="F36" s="194"/>
      <c r="G36" s="195"/>
      <c r="H36" s="195"/>
      <c r="I36" s="196"/>
      <c r="K36" s="5" t="b">
        <f t="shared" si="4"/>
        <v>0</v>
      </c>
      <c r="L36" s="3" t="s">
        <v>19</v>
      </c>
    </row>
    <row r="37" spans="1:12" ht="18" customHeight="1" thickTop="1" thickBot="1" x14ac:dyDescent="0.25">
      <c r="A37" s="137" t="s">
        <v>22</v>
      </c>
      <c r="B37" s="26"/>
      <c r="C37" s="28">
        <f>SUM(C30:C36)</f>
        <v>0</v>
      </c>
      <c r="D37" s="28">
        <f>IF(C37&gt;40,C37-40,0)</f>
        <v>0</v>
      </c>
      <c r="E37" s="29"/>
      <c r="F37" s="197"/>
      <c r="G37" s="198"/>
      <c r="H37" s="198"/>
      <c r="I37" s="199"/>
      <c r="K37" s="6" t="s">
        <v>22</v>
      </c>
      <c r="L37" s="8"/>
    </row>
    <row r="38" spans="1:12" ht="13.5" thickTop="1" x14ac:dyDescent="0.2">
      <c r="A38" s="31"/>
      <c r="B38" s="31"/>
      <c r="C38" s="31"/>
      <c r="D38" s="31"/>
      <c r="E38" s="31"/>
      <c r="F38" s="31"/>
      <c r="G38" s="31"/>
      <c r="H38" s="31"/>
      <c r="I38" s="31"/>
      <c r="K38" s="5" t="b">
        <f>IF(K36=0,"",IF(K36&lt;$G$9,K36+1,IF(K36=$G$9,"")))</f>
        <v>0</v>
      </c>
      <c r="L38" s="3" t="s">
        <v>13</v>
      </c>
    </row>
    <row r="39" spans="1:12" ht="24.75" customHeight="1" thickBot="1" x14ac:dyDescent="0.25">
      <c r="A39" s="168"/>
      <c r="B39" s="168"/>
      <c r="C39" s="31"/>
      <c r="D39" s="32"/>
      <c r="E39" s="31"/>
      <c r="F39" s="168"/>
      <c r="G39" s="168"/>
      <c r="H39" s="31"/>
      <c r="I39" s="32"/>
      <c r="K39" s="5" t="b">
        <f>IF(K38=0,"",IF(K38&lt;$G$9,K38+1,IF(K38=$G$9,"")))</f>
        <v>0</v>
      </c>
      <c r="L39" s="3" t="s">
        <v>14</v>
      </c>
    </row>
    <row r="40" spans="1:12" x14ac:dyDescent="0.2">
      <c r="A40" s="169" t="s">
        <v>30</v>
      </c>
      <c r="B40" s="169"/>
      <c r="C40" s="31"/>
      <c r="D40" s="33" t="s">
        <v>25</v>
      </c>
      <c r="E40" s="31"/>
      <c r="F40" s="169" t="s">
        <v>31</v>
      </c>
      <c r="G40" s="169"/>
      <c r="H40" s="31"/>
      <c r="I40" s="33" t="s">
        <v>25</v>
      </c>
      <c r="K40" s="5" t="b">
        <f t="shared" ref="K40:K44" si="5">IF(K39=0,"",IF(K39&lt;$G$9,K39+1,IF(K39=$G$9,"")))</f>
        <v>0</v>
      </c>
      <c r="L40" s="3" t="s">
        <v>15</v>
      </c>
    </row>
    <row r="41" spans="1:12" x14ac:dyDescent="0.2">
      <c r="A41" s="31"/>
      <c r="B41" s="31"/>
      <c r="C41" s="31"/>
      <c r="D41" s="31"/>
      <c r="E41" s="31"/>
      <c r="F41" s="31"/>
      <c r="G41" s="31"/>
      <c r="H41" s="31"/>
      <c r="I41" s="31"/>
      <c r="K41" s="5" t="b">
        <f t="shared" si="5"/>
        <v>0</v>
      </c>
      <c r="L41" s="3" t="s">
        <v>16</v>
      </c>
    </row>
    <row r="42" spans="1:12" ht="30.75" customHeight="1" x14ac:dyDescent="0.25">
      <c r="A42" s="171" t="s">
        <v>26</v>
      </c>
      <c r="B42" s="171"/>
      <c r="C42" s="171"/>
      <c r="D42" s="171"/>
      <c r="E42" s="31"/>
      <c r="F42" s="170" t="s">
        <v>27</v>
      </c>
      <c r="G42" s="170"/>
      <c r="H42" s="170"/>
      <c r="I42" s="170"/>
      <c r="K42" s="5" t="b">
        <f t="shared" si="5"/>
        <v>0</v>
      </c>
      <c r="L42" s="3" t="s">
        <v>17</v>
      </c>
    </row>
    <row r="43" spans="1:12" x14ac:dyDescent="0.2">
      <c r="K43" s="5" t="b">
        <f t="shared" si="5"/>
        <v>0</v>
      </c>
      <c r="L43" s="3" t="s">
        <v>18</v>
      </c>
    </row>
    <row r="44" spans="1:12" x14ac:dyDescent="0.2">
      <c r="K44" s="5" t="b">
        <f t="shared" si="5"/>
        <v>0</v>
      </c>
      <c r="L44" s="3" t="s">
        <v>19</v>
      </c>
    </row>
    <row r="45" spans="1:12" x14ac:dyDescent="0.2">
      <c r="K45" s="8" t="s">
        <v>23</v>
      </c>
      <c r="L45" s="8"/>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6">IF(K47=0,"",IF(K47&lt;$G$9,K47+1,IF(K47=$G$9,"")))</f>
        <v>0</v>
      </c>
      <c r="L48" s="3" t="s">
        <v>15</v>
      </c>
    </row>
    <row r="49" spans="11:12" x14ac:dyDescent="0.2">
      <c r="K49" s="5" t="b">
        <f t="shared" si="6"/>
        <v>0</v>
      </c>
      <c r="L49" s="3" t="s">
        <v>16</v>
      </c>
    </row>
    <row r="50" spans="11:12" x14ac:dyDescent="0.2">
      <c r="K50" s="5" t="b">
        <f t="shared" si="6"/>
        <v>0</v>
      </c>
      <c r="L50" s="3" t="s">
        <v>17</v>
      </c>
    </row>
    <row r="51" spans="11:12" x14ac:dyDescent="0.2">
      <c r="K51" s="5" t="b">
        <f t="shared" si="6"/>
        <v>0</v>
      </c>
      <c r="L51" s="3" t="s">
        <v>18</v>
      </c>
    </row>
    <row r="52" spans="11:12" x14ac:dyDescent="0.2">
      <c r="K52" s="5" t="b">
        <f t="shared" si="6"/>
        <v>0</v>
      </c>
      <c r="L52" s="3" t="s">
        <v>19</v>
      </c>
    </row>
    <row r="53" spans="11:12" x14ac:dyDescent="0.2">
      <c r="K53" s="8" t="s">
        <v>24</v>
      </c>
      <c r="L53" s="8"/>
    </row>
  </sheetData>
  <sheetProtection algorithmName="SHA-512" hashValue="k8njPu1aADtF2Un4rOOIL6s5BOySAG1g/2dArOBfVj9Av4z5vMPq6H3/2gNqP0fV66vTNWf5VLFKrwK/ss73Yw==" saltValue="V6Df+ma3+Vs4yK0pcBe6UQ==" spinCount="100000" sheet="1" selectLockedCells="1"/>
  <mergeCells count="17">
    <mergeCell ref="B9:D9"/>
    <mergeCell ref="G9:I9"/>
    <mergeCell ref="A1:I1"/>
    <mergeCell ref="A2:I2"/>
    <mergeCell ref="A4:I7"/>
    <mergeCell ref="B8:D8"/>
    <mergeCell ref="G8:I8"/>
    <mergeCell ref="A40:B40"/>
    <mergeCell ref="F40:G40"/>
    <mergeCell ref="A42:D42"/>
    <mergeCell ref="F42:I42"/>
    <mergeCell ref="B10:D10"/>
    <mergeCell ref="G10:I10"/>
    <mergeCell ref="A13:B13"/>
    <mergeCell ref="F31:I37"/>
    <mergeCell ref="A39:B39"/>
    <mergeCell ref="F39:G39"/>
  </mergeCells>
  <conditionalFormatting sqref="A14">
    <cfRule type="cellIs" dxfId="119" priority="38" operator="equal">
      <formula>FALSE</formula>
    </cfRule>
  </conditionalFormatting>
  <conditionalFormatting sqref="A14:A20">
    <cfRule type="containsText" dxfId="118" priority="21" operator="containsText" text="FALSE">
      <formula>NOT(ISERROR(SEARCH("FALSE",A14)))</formula>
    </cfRule>
  </conditionalFormatting>
  <conditionalFormatting sqref="A22:A28">
    <cfRule type="containsText" dxfId="117" priority="7" operator="containsText" text="FALSE">
      <formula>NOT(ISERROR(SEARCH("FALSE",A22)))</formula>
    </cfRule>
  </conditionalFormatting>
  <conditionalFormatting sqref="A22:A36">
    <cfRule type="cellIs" dxfId="116" priority="8" operator="equal">
      <formula>FALSE</formula>
    </cfRule>
  </conditionalFormatting>
  <conditionalFormatting sqref="A30:A36">
    <cfRule type="containsText" dxfId="115" priority="11" operator="containsText" text="FALSE">
      <formula>NOT(ISERROR(SEARCH("FALSE",A30)))</formula>
    </cfRule>
  </conditionalFormatting>
  <conditionalFormatting sqref="B22:B28">
    <cfRule type="cellIs" dxfId="114" priority="17" operator="equal">
      <formula>FALSE</formula>
    </cfRule>
  </conditionalFormatting>
  <conditionalFormatting sqref="B30:B36">
    <cfRule type="cellIs" dxfId="113" priority="9" operator="equal">
      <formula>FALSE</formula>
    </cfRule>
  </conditionalFormatting>
  <conditionalFormatting sqref="B8:D10">
    <cfRule type="cellIs" dxfId="112" priority="1" operator="equal">
      <formula>0</formula>
    </cfRule>
  </conditionalFormatting>
  <conditionalFormatting sqref="F14">
    <cfRule type="cellIs" dxfId="111" priority="20" operator="equal">
      <formula>FALSE</formula>
    </cfRule>
  </conditionalFormatting>
  <conditionalFormatting sqref="F14:F20">
    <cfRule type="containsText" dxfId="110" priority="19" operator="containsText" text="FALSE">
      <formula>NOT(ISERROR(SEARCH("FALSE",F14)))</formula>
    </cfRule>
  </conditionalFormatting>
  <conditionalFormatting sqref="F22">
    <cfRule type="cellIs" dxfId="109" priority="6" operator="equal">
      <formula>FALSE</formula>
    </cfRule>
  </conditionalFormatting>
  <conditionalFormatting sqref="F22:F28">
    <cfRule type="containsText" dxfId="108" priority="5" operator="containsText" text="FALSE">
      <formula>NOT(ISERROR(SEARCH("FALSE",F22)))</formula>
    </cfRule>
  </conditionalFormatting>
  <conditionalFormatting sqref="F29:F30">
    <cfRule type="cellIs" dxfId="107" priority="3" operator="equal">
      <formula>FALSE</formula>
    </cfRule>
  </conditionalFormatting>
  <conditionalFormatting sqref="G22:G28">
    <cfRule type="cellIs" dxfId="106" priority="15" operator="equal">
      <formula>FALSE</formula>
    </cfRule>
  </conditionalFormatting>
  <conditionalFormatting sqref="K13:L52">
    <cfRule type="cellIs" dxfId="105" priority="22" operator="equal">
      <formula>FALSE</formula>
    </cfRule>
  </conditionalFormatting>
  <dataValidations count="4">
    <dataValidation allowBlank="1" showInputMessage="1" showErrorMessage="1" prompt="Enter your Department Name into this field and it will populate to all the other time reports in this workbook." sqref="B10 J10" xr:uid="{00000000-0002-0000-1200-000000000000}"/>
    <dataValidation allowBlank="1" showInputMessage="1" showErrorMessage="1" prompt="Enter your Name into this field and it will populate to all the other time reports in this workbook." sqref="B9 J9" xr:uid="{00000000-0002-0000-1200-000001000000}"/>
    <dataValidation allowBlank="1" showInputMessage="1" showErrorMessage="1" prompt="Enter your MSU ID into this field and it will populate to all the other time re[prts in this workbook." sqref="J8" xr:uid="{00000000-0002-0000-1200-000002000000}"/>
    <dataValidation allowBlank="1" showInputMessage="1" showErrorMessage="1" prompt="Enter your MSU ID into this field and it will populate to all the other time reports in this workbook." sqref="B8:D8" xr:uid="{ECFA81E2-DB85-4F19-88C5-D2ED67F0C867}"/>
  </dataValidations>
  <printOptions horizontalCentered="1"/>
  <pageMargins left="0" right="0" top="0.5" bottom="0.5" header="0.3" footer="0.3"/>
  <pageSetup scale="92" orientation="portrait" r:id="rId1"/>
  <headerFooter>
    <oddFooter>&amp;RMay-2018</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rgb="FFFF0000"/>
  </sheetPr>
  <dimension ref="A1:V11"/>
  <sheetViews>
    <sheetView showGridLines="0" workbookViewId="0">
      <pane xSplit="1" ySplit="1" topLeftCell="B2" activePane="bottomRight" state="frozen"/>
      <selection activeCell="B14" sqref="B14"/>
      <selection pane="topRight" activeCell="B14" sqref="B14"/>
      <selection pane="bottomLeft" activeCell="B14" sqref="B14"/>
      <selection pane="bottomRight" activeCell="B2" sqref="B2"/>
    </sheetView>
  </sheetViews>
  <sheetFormatPr defaultColWidth="9.33203125" defaultRowHeight="15.75" x14ac:dyDescent="0.2"/>
  <cols>
    <col min="1" max="1" width="16.33203125" style="86" bestFit="1" customWidth="1"/>
    <col min="2" max="2" width="17" style="118" customWidth="1"/>
    <col min="3" max="3" width="14.5" style="82" hidden="1" customWidth="1"/>
    <col min="4" max="4" width="9.33203125" style="82" hidden="1" customWidth="1"/>
    <col min="5" max="5" width="10.33203125" style="82" hidden="1" customWidth="1"/>
    <col min="6" max="6" width="10" style="82" hidden="1" customWidth="1"/>
    <col min="7" max="7" width="13.6640625" style="82" hidden="1" customWidth="1"/>
    <col min="8" max="8" width="7.83203125" style="82" hidden="1" customWidth="1"/>
    <col min="9" max="9" width="8.83203125" style="82" hidden="1" customWidth="1"/>
    <col min="10" max="10" width="8.1640625" style="82" hidden="1" customWidth="1"/>
    <col min="11" max="11" width="11" style="82" hidden="1" customWidth="1"/>
    <col min="12" max="16384" width="9.33203125" style="82"/>
  </cols>
  <sheetData>
    <row r="1" spans="1:22" s="76" customFormat="1" ht="42" customHeight="1" x14ac:dyDescent="0.2">
      <c r="A1" s="84" t="s">
        <v>78</v>
      </c>
      <c r="B1" s="116" t="s">
        <v>10</v>
      </c>
      <c r="C1" s="76" t="s">
        <v>79</v>
      </c>
      <c r="D1" s="77" t="s">
        <v>80</v>
      </c>
      <c r="E1" s="76" t="s">
        <v>81</v>
      </c>
      <c r="F1" s="76" t="s">
        <v>82</v>
      </c>
      <c r="G1" s="78" t="s">
        <v>83</v>
      </c>
      <c r="H1" s="76" t="s">
        <v>84</v>
      </c>
      <c r="I1" s="76" t="s">
        <v>85</v>
      </c>
      <c r="J1" s="76" t="s">
        <v>86</v>
      </c>
      <c r="K1" s="76" t="s">
        <v>87</v>
      </c>
    </row>
    <row r="2" spans="1:22" ht="18" customHeight="1" x14ac:dyDescent="0.2">
      <c r="A2" s="85" t="s">
        <v>13</v>
      </c>
      <c r="B2" s="117"/>
      <c r="C2" s="79"/>
      <c r="D2" s="80"/>
      <c r="E2" s="79"/>
      <c r="F2" s="79"/>
      <c r="G2" s="81"/>
      <c r="H2" s="79"/>
      <c r="I2" s="79"/>
      <c r="J2" s="79"/>
      <c r="K2" s="82">
        <f>SUM(Table1[[#This Row],[Actual Hours Worked]:[Leave Without Pay]])</f>
        <v>0</v>
      </c>
    </row>
    <row r="3" spans="1:22" ht="18" customHeight="1" x14ac:dyDescent="0.2">
      <c r="A3" s="85" t="s">
        <v>14</v>
      </c>
      <c r="B3" s="117"/>
      <c r="C3" s="79"/>
      <c r="D3" s="80"/>
      <c r="E3" s="79"/>
      <c r="F3" s="79"/>
      <c r="G3" s="81"/>
      <c r="H3" s="79"/>
      <c r="I3" s="79"/>
      <c r="J3" s="79"/>
      <c r="K3" s="82">
        <f>SUM(Table1[[#This Row],[Actual Hours Worked]:[Leave Without Pay]])</f>
        <v>0</v>
      </c>
    </row>
    <row r="4" spans="1:22" ht="18" customHeight="1" x14ac:dyDescent="0.2">
      <c r="A4" s="85" t="s">
        <v>15</v>
      </c>
      <c r="B4" s="152"/>
      <c r="C4" s="79"/>
      <c r="D4" s="80"/>
      <c r="E4" s="79"/>
      <c r="F4" s="79"/>
      <c r="G4" s="81"/>
      <c r="H4" s="79"/>
      <c r="I4" s="79"/>
      <c r="J4" s="79"/>
      <c r="K4" s="82">
        <f>SUM(Table1[[#This Row],[Actual Hours Worked]:[Leave Without Pay]])</f>
        <v>0</v>
      </c>
    </row>
    <row r="5" spans="1:22" ht="18" customHeight="1" x14ac:dyDescent="0.2">
      <c r="A5" s="85" t="s">
        <v>16</v>
      </c>
      <c r="B5" s="119"/>
      <c r="C5" s="79"/>
      <c r="D5" s="80"/>
      <c r="E5" s="79"/>
      <c r="F5" s="79"/>
      <c r="G5" s="81"/>
      <c r="H5" s="79"/>
      <c r="I5" s="79"/>
      <c r="J5" s="79"/>
      <c r="K5" s="82">
        <f>SUM(Table1[[#This Row],[Actual Hours Worked]:[Leave Without Pay]])</f>
        <v>0</v>
      </c>
    </row>
    <row r="6" spans="1:22" ht="18" customHeight="1" x14ac:dyDescent="0.2">
      <c r="A6" s="85" t="s">
        <v>17</v>
      </c>
      <c r="B6" s="119"/>
      <c r="C6" s="79"/>
      <c r="D6" s="80"/>
      <c r="E6" s="79"/>
      <c r="F6" s="79"/>
      <c r="G6" s="81"/>
      <c r="H6" s="79"/>
      <c r="I6" s="79"/>
      <c r="J6" s="79"/>
      <c r="K6" s="82">
        <f>SUM(Table1[[#This Row],[Actual Hours Worked]:[Leave Without Pay]])</f>
        <v>0</v>
      </c>
    </row>
    <row r="7" spans="1:22" ht="18" customHeight="1" x14ac:dyDescent="0.2">
      <c r="A7" s="85" t="s">
        <v>18</v>
      </c>
      <c r="B7" s="119"/>
      <c r="C7" s="79"/>
      <c r="D7" s="80"/>
      <c r="E7" s="79"/>
      <c r="F7" s="79"/>
      <c r="G7" s="81"/>
      <c r="H7" s="79"/>
      <c r="I7" s="79"/>
      <c r="J7" s="79"/>
      <c r="K7" s="82">
        <f>SUM(Table1[[#This Row],[Actual Hours Worked]:[Leave Without Pay]])</f>
        <v>0</v>
      </c>
    </row>
    <row r="8" spans="1:22" ht="18" customHeight="1" x14ac:dyDescent="0.2">
      <c r="A8" s="85" t="s">
        <v>19</v>
      </c>
      <c r="B8" s="119"/>
      <c r="C8" s="79"/>
      <c r="D8" s="80"/>
      <c r="E8" s="79"/>
      <c r="F8" s="79"/>
      <c r="G8" s="81"/>
      <c r="H8" s="79"/>
      <c r="I8" s="79"/>
      <c r="J8" s="79"/>
      <c r="K8" s="82">
        <f>SUM(Table1[[#This Row],[Actual Hours Worked]:[Leave Without Pay]])</f>
        <v>0</v>
      </c>
    </row>
    <row r="9" spans="1:22" x14ac:dyDescent="0.2">
      <c r="A9" s="85" t="s">
        <v>87</v>
      </c>
      <c r="B9" s="119">
        <f>SUM(B2:B8)</f>
        <v>0</v>
      </c>
      <c r="C9" s="79"/>
      <c r="D9" s="80"/>
      <c r="E9" s="79"/>
      <c r="F9" s="79"/>
      <c r="G9" s="81"/>
      <c r="H9" s="79"/>
      <c r="I9" s="79"/>
      <c r="J9" s="79"/>
      <c r="K9" s="82">
        <f>SUM(Table1[[#This Row],[Actual Hours Worked]:[Leave Without Pay]])</f>
        <v>0</v>
      </c>
    </row>
    <row r="11" spans="1:22" x14ac:dyDescent="0.2">
      <c r="E11" s="83">
        <v>40</v>
      </c>
      <c r="V11" s="83" t="s">
        <v>88</v>
      </c>
    </row>
  </sheetData>
  <sheetProtection algorithmName="SHA-512" hashValue="M5zAa4qtqGkaF3IC+cnVdpViYCvytVfDUR2zVClB1wjYGJ2x9qcmaZuCcJdpAyGP8nG3gENnsLV81N9oHtseEw==" saltValue="GUjbXlhAddh1AtwtE3T6CQ==" spinCount="100000" sheet="1" selectLockedCells="1"/>
  <printOptions horizontalCentered="1"/>
  <pageMargins left="0" right="0" top="0.75" bottom="0.75" header="0.3" footer="0.3"/>
  <pageSetup orientation="portrait" r:id="rId1"/>
  <tableParts count="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dimension ref="A1:L53"/>
  <sheetViews>
    <sheetView showGridLines="0" zoomScale="98" zoomScaleNormal="98" workbookViewId="0">
      <pane ySplit="13" topLeftCell="A14" activePane="bottomLeft" state="frozen"/>
      <selection activeCell="B14" sqref="B14"/>
      <selection pane="bottomLeft" activeCell="C22" sqref="C22"/>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1"/>
    <col min="11" max="11" width="13.5" style="9" hidden="1" customWidth="1"/>
    <col min="12" max="12" width="19" hidden="1" customWidth="1"/>
  </cols>
  <sheetData>
    <row r="1" spans="1:12" ht="23.25" x14ac:dyDescent="0.2">
      <c r="A1" s="172" t="s">
        <v>0</v>
      </c>
      <c r="B1" s="172"/>
      <c r="C1" s="172"/>
      <c r="D1" s="172"/>
      <c r="E1" s="172"/>
      <c r="F1" s="172"/>
      <c r="G1" s="172"/>
      <c r="H1" s="172"/>
      <c r="I1" s="172"/>
    </row>
    <row r="2" spans="1:12" ht="23.25" x14ac:dyDescent="0.2">
      <c r="A2" s="172" t="s">
        <v>1</v>
      </c>
      <c r="B2" s="172"/>
      <c r="C2" s="172"/>
      <c r="D2" s="172"/>
      <c r="E2" s="172"/>
      <c r="F2" s="172"/>
      <c r="G2" s="172"/>
      <c r="H2" s="172"/>
      <c r="I2" s="172"/>
    </row>
    <row r="3" spans="1:12" ht="13.5" thickBot="1" x14ac:dyDescent="0.25">
      <c r="A3" s="31"/>
      <c r="B3" s="31"/>
      <c r="C3" s="31"/>
      <c r="D3" s="31"/>
      <c r="E3" s="31"/>
      <c r="F3" s="31"/>
      <c r="G3" s="31"/>
      <c r="H3" s="31"/>
      <c r="I3" s="31"/>
    </row>
    <row r="4" spans="1:12" ht="13.5" customHeight="1" x14ac:dyDescent="0.2">
      <c r="A4" s="173" t="s">
        <v>2</v>
      </c>
      <c r="B4" s="173"/>
      <c r="C4" s="173"/>
      <c r="D4" s="173"/>
      <c r="E4" s="173"/>
      <c r="F4" s="173"/>
      <c r="G4" s="173"/>
      <c r="H4" s="173"/>
      <c r="I4" s="173"/>
    </row>
    <row r="5" spans="1:12" x14ac:dyDescent="0.2">
      <c r="A5" s="174"/>
      <c r="B5" s="174"/>
      <c r="C5" s="174"/>
      <c r="D5" s="174"/>
      <c r="E5" s="174"/>
      <c r="F5" s="174"/>
      <c r="G5" s="174"/>
      <c r="H5" s="174"/>
      <c r="I5" s="174"/>
    </row>
    <row r="6" spans="1:12" x14ac:dyDescent="0.2">
      <c r="A6" s="174"/>
      <c r="B6" s="174"/>
      <c r="C6" s="174"/>
      <c r="D6" s="174"/>
      <c r="E6" s="174"/>
      <c r="F6" s="174"/>
      <c r="G6" s="174"/>
      <c r="H6" s="174"/>
      <c r="I6" s="174"/>
    </row>
    <row r="7" spans="1:12" ht="13.5" thickBot="1" x14ac:dyDescent="0.25">
      <c r="A7" s="175"/>
      <c r="B7" s="175"/>
      <c r="C7" s="175"/>
      <c r="D7" s="175"/>
      <c r="E7" s="175"/>
      <c r="F7" s="175"/>
      <c r="G7" s="175"/>
      <c r="H7" s="175"/>
      <c r="I7" s="175"/>
    </row>
    <row r="8" spans="1:12" ht="18" customHeight="1" thickBot="1" x14ac:dyDescent="0.25">
      <c r="A8" s="30" t="s">
        <v>3</v>
      </c>
      <c r="B8" s="190">
        <f>'June 15, 2025 - June 28, 2025'!$B$8</f>
        <v>0</v>
      </c>
      <c r="C8" s="190"/>
      <c r="D8" s="190"/>
      <c r="E8" s="4"/>
      <c r="F8" s="30" t="s">
        <v>4</v>
      </c>
      <c r="G8" s="189">
        <f>'Payroll Schedule'!$K$30</f>
        <v>46075</v>
      </c>
      <c r="H8" s="189"/>
      <c r="I8" s="189"/>
      <c r="J8" s="34"/>
      <c r="K8" s="10" t="str">
        <f>TEXT(G8,"dddd")</f>
        <v>Sunday</v>
      </c>
    </row>
    <row r="9" spans="1:12" ht="18" customHeight="1" thickBot="1" x14ac:dyDescent="0.25">
      <c r="A9" s="30" t="s">
        <v>5</v>
      </c>
      <c r="B9" s="190">
        <f>'June 15, 2025 - June 28, 2025'!$B$9</f>
        <v>0</v>
      </c>
      <c r="C9" s="190"/>
      <c r="D9" s="190"/>
      <c r="E9" s="4"/>
      <c r="F9" s="30" t="s">
        <v>6</v>
      </c>
      <c r="G9" s="185">
        <f>'Payroll Schedule'!$L$30</f>
        <v>46088</v>
      </c>
      <c r="H9" s="185"/>
      <c r="I9" s="185"/>
      <c r="J9" s="35"/>
    </row>
    <row r="10" spans="1:12" ht="18" customHeight="1" thickBot="1" x14ac:dyDescent="0.25">
      <c r="A10" s="30" t="s">
        <v>7</v>
      </c>
      <c r="B10" s="190">
        <f>'June 15, 2025 - June 28, 2025'!$B$10</f>
        <v>0</v>
      </c>
      <c r="C10" s="190"/>
      <c r="D10" s="190"/>
      <c r="E10" s="4"/>
      <c r="F10" s="30" t="s">
        <v>8</v>
      </c>
      <c r="G10" s="186">
        <f>'Payroll Schedule'!$B$30</f>
        <v>6</v>
      </c>
      <c r="H10" s="186"/>
      <c r="I10" s="186"/>
      <c r="J10" s="35"/>
    </row>
    <row r="11" spans="1:12" ht="13.5" thickBot="1" x14ac:dyDescent="0.25">
      <c r="A11" s="31"/>
      <c r="B11" s="31"/>
      <c r="C11" s="31"/>
      <c r="D11" s="31"/>
      <c r="E11" s="31"/>
      <c r="F11" s="31"/>
      <c r="G11" s="31"/>
      <c r="H11" s="31"/>
      <c r="I11" s="31"/>
    </row>
    <row r="12" spans="1:12" s="2" customFormat="1" ht="39.75" thickTop="1" thickBot="1" x14ac:dyDescent="0.25">
      <c r="A12" s="15" t="s">
        <v>9</v>
      </c>
      <c r="B12" s="15" t="s">
        <v>28</v>
      </c>
      <c r="C12" s="16" t="s">
        <v>10</v>
      </c>
      <c r="D12" s="17" t="s">
        <v>11</v>
      </c>
      <c r="E12" s="18"/>
      <c r="F12" s="19" t="s">
        <v>9</v>
      </c>
      <c r="G12" s="15" t="s">
        <v>28</v>
      </c>
      <c r="H12" s="16" t="s">
        <v>10</v>
      </c>
      <c r="I12" s="16" t="s">
        <v>11</v>
      </c>
      <c r="J12" s="36"/>
      <c r="K12" s="11"/>
    </row>
    <row r="13" spans="1:12" s="2" customFormat="1" ht="18" customHeight="1" thickTop="1" thickBot="1" x14ac:dyDescent="0.25">
      <c r="A13" s="200" t="s">
        <v>12</v>
      </c>
      <c r="B13" s="200"/>
      <c r="C13" s="138">
        <f>'Feb 8, 2026 - Feb 21, 2026'!$H$21</f>
        <v>0</v>
      </c>
      <c r="D13" s="138"/>
      <c r="E13" s="139"/>
      <c r="F13" s="140"/>
      <c r="G13" s="141"/>
      <c r="H13" s="142"/>
      <c r="I13" s="142"/>
      <c r="J13" s="36"/>
      <c r="K13" s="5"/>
      <c r="L13" s="3"/>
    </row>
    <row r="14" spans="1:12" ht="18" customHeight="1" thickTop="1" x14ac:dyDescent="0.2">
      <c r="A14" s="120"/>
      <c r="B14" s="121" t="s">
        <v>13</v>
      </c>
      <c r="C14" s="157"/>
      <c r="D14" s="122"/>
      <c r="E14" s="27"/>
      <c r="F14" s="120" t="b">
        <f t="shared" ref="F14:F20" si="0">K38</f>
        <v>0</v>
      </c>
      <c r="G14" s="123" t="s">
        <v>13</v>
      </c>
      <c r="H14" s="122"/>
      <c r="I14" s="122"/>
      <c r="K14" s="5">
        <f t="shared" ref="K14:K20" si="1">IF(EXACT(L14,$K$8)=TRUE,$G$8,IF(K13=0,"",IF(K13&lt;$G$9,K13+1,IF(K13=$G$9,""))))</f>
        <v>46075</v>
      </c>
      <c r="L14" s="3" t="s">
        <v>13</v>
      </c>
    </row>
    <row r="15" spans="1:12" ht="18" customHeight="1" x14ac:dyDescent="0.2">
      <c r="A15" s="24"/>
      <c r="B15" s="125" t="s">
        <v>14</v>
      </c>
      <c r="C15" s="127"/>
      <c r="D15" s="127"/>
      <c r="E15" s="27"/>
      <c r="F15" s="24" t="b">
        <f t="shared" si="0"/>
        <v>0</v>
      </c>
      <c r="G15" s="125" t="s">
        <v>14</v>
      </c>
      <c r="H15" s="127"/>
      <c r="I15" s="127"/>
      <c r="K15" s="5">
        <f t="shared" si="1"/>
        <v>46076</v>
      </c>
      <c r="L15" s="3" t="s">
        <v>14</v>
      </c>
    </row>
    <row r="16" spans="1:12" ht="18" customHeight="1" x14ac:dyDescent="0.2">
      <c r="A16" s="24"/>
      <c r="B16" s="125" t="s">
        <v>15</v>
      </c>
      <c r="C16" s="127"/>
      <c r="D16" s="127"/>
      <c r="E16" s="27"/>
      <c r="F16" s="24" t="b">
        <f t="shared" si="0"/>
        <v>0</v>
      </c>
      <c r="G16" s="125" t="s">
        <v>15</v>
      </c>
      <c r="H16" s="127"/>
      <c r="I16" s="127"/>
      <c r="K16" s="5">
        <f t="shared" si="1"/>
        <v>46077</v>
      </c>
      <c r="L16" s="3" t="s">
        <v>15</v>
      </c>
    </row>
    <row r="17" spans="1:12" ht="18" customHeight="1" x14ac:dyDescent="0.2">
      <c r="A17" s="24"/>
      <c r="B17" s="125" t="s">
        <v>16</v>
      </c>
      <c r="C17" s="127"/>
      <c r="D17" s="127"/>
      <c r="E17" s="27"/>
      <c r="F17" s="24" t="b">
        <f t="shared" si="0"/>
        <v>0</v>
      </c>
      <c r="G17" s="125" t="s">
        <v>16</v>
      </c>
      <c r="H17" s="127"/>
      <c r="I17" s="127"/>
      <c r="K17" s="5">
        <f t="shared" si="1"/>
        <v>46078</v>
      </c>
      <c r="L17" s="3" t="s">
        <v>16</v>
      </c>
    </row>
    <row r="18" spans="1:12" ht="18" customHeight="1" x14ac:dyDescent="0.2">
      <c r="A18" s="24"/>
      <c r="B18" s="125" t="s">
        <v>17</v>
      </c>
      <c r="C18" s="127"/>
      <c r="D18" s="127"/>
      <c r="E18" s="27"/>
      <c r="F18" s="24" t="b">
        <f t="shared" si="0"/>
        <v>0</v>
      </c>
      <c r="G18" s="125" t="s">
        <v>17</v>
      </c>
      <c r="H18" s="127"/>
      <c r="I18" s="127"/>
      <c r="K18" s="5">
        <f t="shared" si="1"/>
        <v>46079</v>
      </c>
      <c r="L18" s="3" t="s">
        <v>17</v>
      </c>
    </row>
    <row r="19" spans="1:12" ht="18" customHeight="1" x14ac:dyDescent="0.2">
      <c r="A19" s="24"/>
      <c r="B19" s="125" t="s">
        <v>18</v>
      </c>
      <c r="C19" s="127"/>
      <c r="D19" s="127"/>
      <c r="E19" s="27"/>
      <c r="F19" s="24" t="b">
        <f t="shared" si="0"/>
        <v>0</v>
      </c>
      <c r="G19" s="125" t="s">
        <v>18</v>
      </c>
      <c r="H19" s="127"/>
      <c r="I19" s="127"/>
      <c r="K19" s="5">
        <f t="shared" si="1"/>
        <v>46080</v>
      </c>
      <c r="L19" s="3" t="s">
        <v>18</v>
      </c>
    </row>
    <row r="20" spans="1:12" ht="18" customHeight="1" thickBot="1" x14ac:dyDescent="0.25">
      <c r="A20" s="25"/>
      <c r="B20" s="128" t="s">
        <v>19</v>
      </c>
      <c r="C20" s="130"/>
      <c r="D20" s="130"/>
      <c r="E20" s="27"/>
      <c r="F20" s="25" t="b">
        <f t="shared" si="0"/>
        <v>0</v>
      </c>
      <c r="G20" s="128" t="s">
        <v>19</v>
      </c>
      <c r="H20" s="130"/>
      <c r="I20" s="130"/>
      <c r="K20" s="5">
        <f t="shared" si="1"/>
        <v>46081</v>
      </c>
      <c r="L20" s="3" t="s">
        <v>19</v>
      </c>
    </row>
    <row r="21" spans="1:12" s="1" customFormat="1" ht="18" customHeight="1" thickTop="1" thickBot="1" x14ac:dyDescent="0.25">
      <c r="A21" s="131" t="s">
        <v>20</v>
      </c>
      <c r="B21" s="26"/>
      <c r="C21" s="28">
        <f>SUM(C13:C20)</f>
        <v>0</v>
      </c>
      <c r="D21" s="28">
        <f>IF(C21&gt;40,C21-40,0)</f>
        <v>0</v>
      </c>
      <c r="E21" s="132"/>
      <c r="F21" s="131" t="s">
        <v>23</v>
      </c>
      <c r="G21" s="26"/>
      <c r="H21" s="28">
        <f>SUM(H14:H20)</f>
        <v>0</v>
      </c>
      <c r="I21" s="28">
        <f>IF(H21&gt;40,H21-40,0)</f>
        <v>0</v>
      </c>
      <c r="J21" s="37"/>
      <c r="K21" s="6" t="s">
        <v>20</v>
      </c>
      <c r="L21" s="7"/>
    </row>
    <row r="22" spans="1:12" ht="18" customHeight="1" thickTop="1" x14ac:dyDescent="0.2">
      <c r="A22" s="120">
        <v>46075</v>
      </c>
      <c r="B22" s="133" t="s">
        <v>13</v>
      </c>
      <c r="C22" s="124"/>
      <c r="D22" s="122"/>
      <c r="E22" s="27"/>
      <c r="F22" s="120" t="b">
        <f t="shared" ref="F22:F28" si="2">K46</f>
        <v>0</v>
      </c>
      <c r="G22" s="133" t="s">
        <v>13</v>
      </c>
      <c r="H22" s="122"/>
      <c r="I22" s="122"/>
      <c r="K22" s="5">
        <f>IF(K20=0,"",IF(K20&lt;$G$9,K20+1,IF(K20=$G$9,"")))</f>
        <v>46082</v>
      </c>
      <c r="L22" s="3" t="s">
        <v>13</v>
      </c>
    </row>
    <row r="23" spans="1:12" ht="18" customHeight="1" x14ac:dyDescent="0.2">
      <c r="A23" s="120">
        <v>46076</v>
      </c>
      <c r="B23" s="134" t="s">
        <v>14</v>
      </c>
      <c r="C23" s="126"/>
      <c r="D23" s="127"/>
      <c r="E23" s="27"/>
      <c r="F23" s="24" t="b">
        <f t="shared" si="2"/>
        <v>0</v>
      </c>
      <c r="G23" s="134" t="s">
        <v>14</v>
      </c>
      <c r="H23" s="127"/>
      <c r="I23" s="127"/>
      <c r="K23" s="5">
        <f>IF(K22=0,"",IF(K22&lt;$G$9,K22+1,IF(K22=$G$9,"")))</f>
        <v>46083</v>
      </c>
      <c r="L23" s="3" t="s">
        <v>14</v>
      </c>
    </row>
    <row r="24" spans="1:12" ht="18" customHeight="1" x14ac:dyDescent="0.2">
      <c r="A24" s="120">
        <v>46077</v>
      </c>
      <c r="B24" s="134" t="s">
        <v>15</v>
      </c>
      <c r="C24" s="126"/>
      <c r="D24" s="127"/>
      <c r="E24" s="27"/>
      <c r="F24" s="24" t="b">
        <f t="shared" si="2"/>
        <v>0</v>
      </c>
      <c r="G24" s="134" t="s">
        <v>15</v>
      </c>
      <c r="H24" s="127"/>
      <c r="I24" s="127"/>
      <c r="K24" s="5">
        <f t="shared" ref="K24:K28" si="3">IF(K23=0,"",IF(K23&lt;$G$9,K23+1,IF(K23=$G$9,"")))</f>
        <v>46084</v>
      </c>
      <c r="L24" s="3" t="s">
        <v>15</v>
      </c>
    </row>
    <row r="25" spans="1:12" ht="18" customHeight="1" x14ac:dyDescent="0.2">
      <c r="A25" s="120">
        <v>46078</v>
      </c>
      <c r="B25" s="134" t="s">
        <v>16</v>
      </c>
      <c r="C25" s="126"/>
      <c r="D25" s="127"/>
      <c r="E25" s="27"/>
      <c r="F25" s="24" t="b">
        <f t="shared" si="2"/>
        <v>0</v>
      </c>
      <c r="G25" s="134" t="s">
        <v>16</v>
      </c>
      <c r="H25" s="127"/>
      <c r="I25" s="127"/>
      <c r="K25" s="5">
        <f t="shared" si="3"/>
        <v>46085</v>
      </c>
      <c r="L25" s="3" t="s">
        <v>16</v>
      </c>
    </row>
    <row r="26" spans="1:12" ht="18" customHeight="1" x14ac:dyDescent="0.2">
      <c r="A26" s="120">
        <v>46079</v>
      </c>
      <c r="B26" s="134" t="s">
        <v>17</v>
      </c>
      <c r="C26" s="126"/>
      <c r="D26" s="127"/>
      <c r="E26" s="27"/>
      <c r="F26" s="24" t="b">
        <f t="shared" si="2"/>
        <v>0</v>
      </c>
      <c r="G26" s="134" t="s">
        <v>17</v>
      </c>
      <c r="H26" s="127"/>
      <c r="I26" s="127"/>
      <c r="K26" s="5">
        <f t="shared" si="3"/>
        <v>46086</v>
      </c>
      <c r="L26" s="3" t="s">
        <v>17</v>
      </c>
    </row>
    <row r="27" spans="1:12" ht="18" customHeight="1" x14ac:dyDescent="0.2">
      <c r="A27" s="120">
        <v>46080</v>
      </c>
      <c r="B27" s="134" t="s">
        <v>18</v>
      </c>
      <c r="C27" s="126"/>
      <c r="D27" s="127"/>
      <c r="E27" s="27"/>
      <c r="F27" s="24" t="b">
        <f t="shared" si="2"/>
        <v>0</v>
      </c>
      <c r="G27" s="134" t="s">
        <v>18</v>
      </c>
      <c r="H27" s="127"/>
      <c r="I27" s="127"/>
      <c r="K27" s="5">
        <f t="shared" si="3"/>
        <v>46087</v>
      </c>
      <c r="L27" s="3" t="s">
        <v>18</v>
      </c>
    </row>
    <row r="28" spans="1:12" ht="18" customHeight="1" thickBot="1" x14ac:dyDescent="0.25">
      <c r="A28" s="120">
        <v>46081</v>
      </c>
      <c r="B28" s="135" t="s">
        <v>19</v>
      </c>
      <c r="C28" s="129"/>
      <c r="D28" s="130"/>
      <c r="E28" s="27"/>
      <c r="F28" s="25" t="b">
        <f t="shared" si="2"/>
        <v>0</v>
      </c>
      <c r="G28" s="135" t="s">
        <v>19</v>
      </c>
      <c r="H28" s="130"/>
      <c r="I28" s="130"/>
      <c r="K28" s="5">
        <f t="shared" si="3"/>
        <v>46088</v>
      </c>
      <c r="L28" s="3" t="s">
        <v>19</v>
      </c>
    </row>
    <row r="29" spans="1:12" ht="18" customHeight="1" thickTop="1" thickBot="1" x14ac:dyDescent="0.25">
      <c r="A29" s="136" t="s">
        <v>21</v>
      </c>
      <c r="B29" s="26"/>
      <c r="C29" s="28">
        <f>SUM(C22:C28)</f>
        <v>0</v>
      </c>
      <c r="D29" s="28">
        <f>IF(C29&gt;40,C29-40,0)</f>
        <v>0</v>
      </c>
      <c r="E29" s="27"/>
      <c r="F29" s="137" t="s">
        <v>24</v>
      </c>
      <c r="G29" s="26"/>
      <c r="H29" s="28">
        <f>SUM(H22:H28)</f>
        <v>0</v>
      </c>
      <c r="I29" s="28">
        <f>IF(H29&gt;40,H29-40,0)</f>
        <v>0</v>
      </c>
      <c r="K29" s="6" t="s">
        <v>21</v>
      </c>
      <c r="L29" s="7"/>
    </row>
    <row r="30" spans="1:12" ht="18" customHeight="1" thickTop="1" thickBot="1" x14ac:dyDescent="0.25">
      <c r="A30" s="120">
        <v>46082</v>
      </c>
      <c r="B30" s="133" t="s">
        <v>13</v>
      </c>
      <c r="C30" s="124"/>
      <c r="D30" s="122"/>
      <c r="E30" s="27"/>
      <c r="F30" s="13" t="s">
        <v>29</v>
      </c>
      <c r="G30" s="26"/>
      <c r="H30" s="28">
        <f>(C21+C29+C37+H21+H29)-C13</f>
        <v>0</v>
      </c>
      <c r="I30" s="28">
        <f>D21+D29+D37+I21+I29</f>
        <v>0</v>
      </c>
      <c r="K30" s="5" t="str">
        <f>IF(K28=0,"",IF(K28&lt;$G$9,K28+1,IF(K28=$G$9,"")))</f>
        <v/>
      </c>
      <c r="L30" s="3" t="s">
        <v>13</v>
      </c>
    </row>
    <row r="31" spans="1:12" ht="18" customHeight="1" thickTop="1" x14ac:dyDescent="0.2">
      <c r="A31" s="120">
        <v>46083</v>
      </c>
      <c r="B31" s="134" t="s">
        <v>14</v>
      </c>
      <c r="C31" s="126"/>
      <c r="D31" s="127"/>
      <c r="E31" s="27"/>
      <c r="F31" s="191" t="s">
        <v>32</v>
      </c>
      <c r="G31" s="192"/>
      <c r="H31" s="192"/>
      <c r="I31" s="193"/>
      <c r="K31" s="5" t="b">
        <f>IF(K30=0,"",IF(K30&lt;$G$9,K30+1,IF(K30=$G$9,"")))</f>
        <v>0</v>
      </c>
      <c r="L31" s="3" t="s">
        <v>14</v>
      </c>
    </row>
    <row r="32" spans="1:12" ht="18" customHeight="1" x14ac:dyDescent="0.2">
      <c r="A32" s="120">
        <v>46084</v>
      </c>
      <c r="B32" s="134" t="s">
        <v>15</v>
      </c>
      <c r="C32" s="126"/>
      <c r="D32" s="127"/>
      <c r="E32" s="27"/>
      <c r="F32" s="194"/>
      <c r="G32" s="195"/>
      <c r="H32" s="195"/>
      <c r="I32" s="196"/>
      <c r="K32" s="5" t="b">
        <f t="shared" ref="K32:K36" si="4">IF(K31=0,"",IF(K31&lt;$G$9,K31+1,IF(K31=$G$9,"")))</f>
        <v>0</v>
      </c>
      <c r="L32" s="3" t="s">
        <v>15</v>
      </c>
    </row>
    <row r="33" spans="1:12" ht="18" customHeight="1" x14ac:dyDescent="0.2">
      <c r="A33" s="120">
        <v>46085</v>
      </c>
      <c r="B33" s="134" t="s">
        <v>16</v>
      </c>
      <c r="C33" s="126"/>
      <c r="D33" s="127"/>
      <c r="E33" s="27"/>
      <c r="F33" s="194"/>
      <c r="G33" s="195"/>
      <c r="H33" s="195"/>
      <c r="I33" s="196"/>
      <c r="K33" s="5" t="b">
        <f t="shared" si="4"/>
        <v>0</v>
      </c>
      <c r="L33" s="3" t="s">
        <v>16</v>
      </c>
    </row>
    <row r="34" spans="1:12" ht="18" customHeight="1" x14ac:dyDescent="0.2">
      <c r="A34" s="120">
        <v>46086</v>
      </c>
      <c r="B34" s="134" t="s">
        <v>17</v>
      </c>
      <c r="C34" s="126"/>
      <c r="D34" s="127"/>
      <c r="E34" s="27"/>
      <c r="F34" s="194"/>
      <c r="G34" s="195"/>
      <c r="H34" s="195"/>
      <c r="I34" s="196"/>
      <c r="K34" s="5" t="b">
        <f t="shared" si="4"/>
        <v>0</v>
      </c>
      <c r="L34" s="3" t="s">
        <v>17</v>
      </c>
    </row>
    <row r="35" spans="1:12" ht="18" customHeight="1" x14ac:dyDescent="0.2">
      <c r="A35" s="120">
        <v>46087</v>
      </c>
      <c r="B35" s="134" t="s">
        <v>18</v>
      </c>
      <c r="C35" s="126"/>
      <c r="D35" s="127"/>
      <c r="E35" s="27"/>
      <c r="F35" s="194"/>
      <c r="G35" s="195"/>
      <c r="H35" s="195"/>
      <c r="I35" s="196"/>
      <c r="K35" s="5" t="b">
        <f t="shared" si="4"/>
        <v>0</v>
      </c>
      <c r="L35" s="3" t="s">
        <v>18</v>
      </c>
    </row>
    <row r="36" spans="1:12" ht="18" customHeight="1" thickBot="1" x14ac:dyDescent="0.25">
      <c r="A36" s="120">
        <v>46088</v>
      </c>
      <c r="B36" s="135" t="s">
        <v>19</v>
      </c>
      <c r="C36" s="129"/>
      <c r="D36" s="130"/>
      <c r="E36" s="27"/>
      <c r="F36" s="194"/>
      <c r="G36" s="195"/>
      <c r="H36" s="195"/>
      <c r="I36" s="196"/>
      <c r="K36" s="5" t="b">
        <f t="shared" si="4"/>
        <v>0</v>
      </c>
      <c r="L36" s="3" t="s">
        <v>19</v>
      </c>
    </row>
    <row r="37" spans="1:12" ht="18" customHeight="1" thickTop="1" thickBot="1" x14ac:dyDescent="0.25">
      <c r="A37" s="137" t="s">
        <v>22</v>
      </c>
      <c r="B37" s="26"/>
      <c r="C37" s="28">
        <f>SUM(C30:C36)</f>
        <v>0</v>
      </c>
      <c r="D37" s="28">
        <f>IF(C37&gt;40,C37-40,0)</f>
        <v>0</v>
      </c>
      <c r="E37" s="29"/>
      <c r="F37" s="197"/>
      <c r="G37" s="198"/>
      <c r="H37" s="198"/>
      <c r="I37" s="199"/>
      <c r="K37" s="6" t="s">
        <v>22</v>
      </c>
      <c r="L37" s="8"/>
    </row>
    <row r="38" spans="1:12" ht="13.5" thickTop="1" x14ac:dyDescent="0.2">
      <c r="A38" s="31"/>
      <c r="B38" s="31"/>
      <c r="C38" s="31"/>
      <c r="D38" s="31"/>
      <c r="E38" s="31"/>
      <c r="F38" s="31"/>
      <c r="G38" s="31"/>
      <c r="H38" s="31"/>
      <c r="I38" s="31"/>
      <c r="K38" s="5" t="b">
        <f>IF(K36=0,"",IF(K36&lt;$G$9,K36+1,IF(K36=$G$9,"")))</f>
        <v>0</v>
      </c>
      <c r="L38" s="3" t="s">
        <v>13</v>
      </c>
    </row>
    <row r="39" spans="1:12" ht="24.75" customHeight="1" thickBot="1" x14ac:dyDescent="0.25">
      <c r="A39" s="168"/>
      <c r="B39" s="168"/>
      <c r="C39" s="31"/>
      <c r="D39" s="32"/>
      <c r="E39" s="31"/>
      <c r="F39" s="168"/>
      <c r="G39" s="168"/>
      <c r="H39" s="31"/>
      <c r="I39" s="32"/>
      <c r="K39" s="5" t="b">
        <f>IF(K38=0,"",IF(K38&lt;$G$9,K38+1,IF(K38=$G$9,"")))</f>
        <v>0</v>
      </c>
      <c r="L39" s="3" t="s">
        <v>14</v>
      </c>
    </row>
    <row r="40" spans="1:12" x14ac:dyDescent="0.2">
      <c r="A40" s="169" t="s">
        <v>30</v>
      </c>
      <c r="B40" s="169"/>
      <c r="C40" s="31"/>
      <c r="D40" s="33" t="s">
        <v>25</v>
      </c>
      <c r="E40" s="31"/>
      <c r="F40" s="169" t="s">
        <v>31</v>
      </c>
      <c r="G40" s="169"/>
      <c r="H40" s="31"/>
      <c r="I40" s="33" t="s">
        <v>25</v>
      </c>
      <c r="K40" s="5" t="b">
        <f t="shared" ref="K40:K44" si="5">IF(K39=0,"",IF(K39&lt;$G$9,K39+1,IF(K39=$G$9,"")))</f>
        <v>0</v>
      </c>
      <c r="L40" s="3" t="s">
        <v>15</v>
      </c>
    </row>
    <row r="41" spans="1:12" x14ac:dyDescent="0.2">
      <c r="A41" s="31"/>
      <c r="B41" s="31"/>
      <c r="C41" s="31"/>
      <c r="D41" s="31"/>
      <c r="E41" s="31"/>
      <c r="F41" s="31"/>
      <c r="G41" s="31"/>
      <c r="H41" s="31"/>
      <c r="I41" s="31"/>
      <c r="K41" s="5" t="b">
        <f t="shared" si="5"/>
        <v>0</v>
      </c>
      <c r="L41" s="3" t="s">
        <v>16</v>
      </c>
    </row>
    <row r="42" spans="1:12" ht="30.75" customHeight="1" x14ac:dyDescent="0.25">
      <c r="A42" s="171" t="s">
        <v>26</v>
      </c>
      <c r="B42" s="171"/>
      <c r="C42" s="171"/>
      <c r="D42" s="171"/>
      <c r="E42" s="31"/>
      <c r="F42" s="170" t="s">
        <v>27</v>
      </c>
      <c r="G42" s="170"/>
      <c r="H42" s="170"/>
      <c r="I42" s="170"/>
      <c r="K42" s="5" t="b">
        <f t="shared" si="5"/>
        <v>0</v>
      </c>
      <c r="L42" s="3" t="s">
        <v>17</v>
      </c>
    </row>
    <row r="43" spans="1:12" x14ac:dyDescent="0.2">
      <c r="K43" s="5" t="b">
        <f t="shared" si="5"/>
        <v>0</v>
      </c>
      <c r="L43" s="3" t="s">
        <v>18</v>
      </c>
    </row>
    <row r="44" spans="1:12" x14ac:dyDescent="0.2">
      <c r="K44" s="5" t="b">
        <f t="shared" si="5"/>
        <v>0</v>
      </c>
      <c r="L44" s="3" t="s">
        <v>19</v>
      </c>
    </row>
    <row r="45" spans="1:12" x14ac:dyDescent="0.2">
      <c r="K45" s="8" t="s">
        <v>23</v>
      </c>
      <c r="L45" s="8"/>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6">IF(K47=0,"",IF(K47&lt;$G$9,K47+1,IF(K47=$G$9,"")))</f>
        <v>0</v>
      </c>
      <c r="L48" s="3" t="s">
        <v>15</v>
      </c>
    </row>
    <row r="49" spans="11:12" x14ac:dyDescent="0.2">
      <c r="K49" s="5" t="b">
        <f t="shared" si="6"/>
        <v>0</v>
      </c>
      <c r="L49" s="3" t="s">
        <v>16</v>
      </c>
    </row>
    <row r="50" spans="11:12" x14ac:dyDescent="0.2">
      <c r="K50" s="5" t="b">
        <f t="shared" si="6"/>
        <v>0</v>
      </c>
      <c r="L50" s="3" t="s">
        <v>17</v>
      </c>
    </row>
    <row r="51" spans="11:12" x14ac:dyDescent="0.2">
      <c r="K51" s="5" t="b">
        <f t="shared" si="6"/>
        <v>0</v>
      </c>
      <c r="L51" s="3" t="s">
        <v>18</v>
      </c>
    </row>
    <row r="52" spans="11:12" x14ac:dyDescent="0.2">
      <c r="K52" s="5" t="b">
        <f t="shared" si="6"/>
        <v>0</v>
      </c>
      <c r="L52" s="3" t="s">
        <v>19</v>
      </c>
    </row>
    <row r="53" spans="11:12" x14ac:dyDescent="0.2">
      <c r="K53" s="8" t="s">
        <v>24</v>
      </c>
      <c r="L53" s="8"/>
    </row>
  </sheetData>
  <sheetProtection algorithmName="SHA-512" hashValue="O/ezpVsSyWjII63bnBJkozCYnecpYdRMgWYGalwgD2hu9lsiPE36yCozgA+27ZupLn5miSbJVH70qjabXEWiVQ==" saltValue="pY9uEHQ4czj/r/WlI5S+rw==" spinCount="100000" sheet="1" selectLockedCells="1"/>
  <mergeCells count="17">
    <mergeCell ref="B9:D9"/>
    <mergeCell ref="G9:I9"/>
    <mergeCell ref="A1:I1"/>
    <mergeCell ref="A2:I2"/>
    <mergeCell ref="A4:I7"/>
    <mergeCell ref="B8:D8"/>
    <mergeCell ref="G8:I8"/>
    <mergeCell ref="A40:B40"/>
    <mergeCell ref="F40:G40"/>
    <mergeCell ref="A42:D42"/>
    <mergeCell ref="F42:I42"/>
    <mergeCell ref="B10:D10"/>
    <mergeCell ref="G10:I10"/>
    <mergeCell ref="A13:B13"/>
    <mergeCell ref="F31:I37"/>
    <mergeCell ref="A39:B39"/>
    <mergeCell ref="F39:G39"/>
  </mergeCells>
  <conditionalFormatting sqref="A14">
    <cfRule type="cellIs" dxfId="104" priority="38" operator="equal">
      <formula>FALSE</formula>
    </cfRule>
  </conditionalFormatting>
  <conditionalFormatting sqref="A14:A20">
    <cfRule type="containsText" dxfId="103" priority="21" operator="containsText" text="FALSE">
      <formula>NOT(ISERROR(SEARCH("FALSE",A14)))</formula>
    </cfRule>
  </conditionalFormatting>
  <conditionalFormatting sqref="A22:A28">
    <cfRule type="containsText" dxfId="102" priority="7" operator="containsText" text="FALSE">
      <formula>NOT(ISERROR(SEARCH("FALSE",A22)))</formula>
    </cfRule>
  </conditionalFormatting>
  <conditionalFormatting sqref="A22:A36">
    <cfRule type="cellIs" dxfId="101" priority="8" operator="equal">
      <formula>FALSE</formula>
    </cfRule>
  </conditionalFormatting>
  <conditionalFormatting sqref="A30:A36">
    <cfRule type="containsText" dxfId="100" priority="11" operator="containsText" text="FALSE">
      <formula>NOT(ISERROR(SEARCH("FALSE",A30)))</formula>
    </cfRule>
  </conditionalFormatting>
  <conditionalFormatting sqref="B22:B28">
    <cfRule type="cellIs" dxfId="99" priority="17" operator="equal">
      <formula>FALSE</formula>
    </cfRule>
  </conditionalFormatting>
  <conditionalFormatting sqref="B30:B36">
    <cfRule type="cellIs" dxfId="98" priority="9" operator="equal">
      <formula>FALSE</formula>
    </cfRule>
  </conditionalFormatting>
  <conditionalFormatting sqref="B8:D10">
    <cfRule type="cellIs" dxfId="97" priority="1" operator="equal">
      <formula>0</formula>
    </cfRule>
  </conditionalFormatting>
  <conditionalFormatting sqref="F14">
    <cfRule type="cellIs" dxfId="96" priority="20" operator="equal">
      <formula>FALSE</formula>
    </cfRule>
  </conditionalFormatting>
  <conditionalFormatting sqref="F14:F20">
    <cfRule type="containsText" dxfId="95" priority="19" operator="containsText" text="FALSE">
      <formula>NOT(ISERROR(SEARCH("FALSE",F14)))</formula>
    </cfRule>
  </conditionalFormatting>
  <conditionalFormatting sqref="F22">
    <cfRule type="cellIs" dxfId="94" priority="6" operator="equal">
      <formula>FALSE</formula>
    </cfRule>
  </conditionalFormatting>
  <conditionalFormatting sqref="F22:F28">
    <cfRule type="containsText" dxfId="93" priority="5" operator="containsText" text="FALSE">
      <formula>NOT(ISERROR(SEARCH("FALSE",F22)))</formula>
    </cfRule>
  </conditionalFormatting>
  <conditionalFormatting sqref="F29:F30">
    <cfRule type="cellIs" dxfId="92" priority="3" operator="equal">
      <formula>FALSE</formula>
    </cfRule>
  </conditionalFormatting>
  <conditionalFormatting sqref="G22:G28">
    <cfRule type="cellIs" dxfId="91" priority="15" operator="equal">
      <formula>FALSE</formula>
    </cfRule>
  </conditionalFormatting>
  <conditionalFormatting sqref="K13:L52">
    <cfRule type="cellIs" dxfId="90" priority="22" operator="equal">
      <formula>FALSE</formula>
    </cfRule>
  </conditionalFormatting>
  <dataValidations count="4">
    <dataValidation allowBlank="1" showInputMessage="1" showErrorMessage="1" prompt="Enter your MSU ID into this field and it will populate to all the other time re[prts in this workbook." sqref="J8" xr:uid="{00000000-0002-0000-1300-000000000000}"/>
    <dataValidation allowBlank="1" showInputMessage="1" showErrorMessage="1" prompt="Enter your Name into this field and it will populate to all the other time reports in this workbook." sqref="B9 J9" xr:uid="{00000000-0002-0000-1300-000001000000}"/>
    <dataValidation allowBlank="1" showInputMessage="1" showErrorMessage="1" prompt="Enter your Department Name into this field and it will populate to all the other time reports in this workbook." sqref="B10 J10" xr:uid="{00000000-0002-0000-1300-000002000000}"/>
    <dataValidation allowBlank="1" showInputMessage="1" showErrorMessage="1" prompt="Enter your MSU ID into this field and it will populate to all the other time reports in this workbook." sqref="B8:D8" xr:uid="{CEF4E6C7-B671-498E-AF8C-DC59307F1F52}"/>
  </dataValidations>
  <printOptions horizontalCentered="1"/>
  <pageMargins left="0" right="0" top="0.5" bottom="0.5" header="0.3" footer="0.3"/>
  <pageSetup scale="92" orientation="portrait" r:id="rId1"/>
  <headerFooter>
    <oddFooter>&amp;RMay-2018</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dimension ref="A1:L53"/>
  <sheetViews>
    <sheetView showGridLines="0" zoomScale="98" zoomScaleNormal="98" workbookViewId="0">
      <pane ySplit="13" topLeftCell="A14" activePane="bottomLeft" state="frozen"/>
      <selection activeCell="B14" sqref="B14"/>
      <selection pane="bottomLeft" activeCell="C22" sqref="C22"/>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1"/>
    <col min="11" max="11" width="13.5" style="9" hidden="1" customWidth="1"/>
    <col min="12" max="12" width="19" hidden="1" customWidth="1"/>
  </cols>
  <sheetData>
    <row r="1" spans="1:12" ht="23.25" x14ac:dyDescent="0.2">
      <c r="A1" s="172" t="s">
        <v>0</v>
      </c>
      <c r="B1" s="172"/>
      <c r="C1" s="172"/>
      <c r="D1" s="172"/>
      <c r="E1" s="172"/>
      <c r="F1" s="172"/>
      <c r="G1" s="172"/>
      <c r="H1" s="172"/>
      <c r="I1" s="172"/>
    </row>
    <row r="2" spans="1:12" ht="23.25" x14ac:dyDescent="0.2">
      <c r="A2" s="172" t="s">
        <v>1</v>
      </c>
      <c r="B2" s="172"/>
      <c r="C2" s="172"/>
      <c r="D2" s="172"/>
      <c r="E2" s="172"/>
      <c r="F2" s="172"/>
      <c r="G2" s="172"/>
      <c r="H2" s="172"/>
      <c r="I2" s="172"/>
    </row>
    <row r="3" spans="1:12" ht="13.5" thickBot="1" x14ac:dyDescent="0.25">
      <c r="A3" s="31"/>
      <c r="B3" s="31"/>
      <c r="C3" s="31"/>
      <c r="D3" s="31"/>
      <c r="E3" s="31"/>
      <c r="F3" s="31"/>
      <c r="G3" s="31"/>
      <c r="H3" s="31"/>
      <c r="I3" s="31"/>
    </row>
    <row r="4" spans="1:12" ht="13.5" customHeight="1" x14ac:dyDescent="0.2">
      <c r="A4" s="173" t="s">
        <v>2</v>
      </c>
      <c r="B4" s="173"/>
      <c r="C4" s="173"/>
      <c r="D4" s="173"/>
      <c r="E4" s="173"/>
      <c r="F4" s="173"/>
      <c r="G4" s="173"/>
      <c r="H4" s="173"/>
      <c r="I4" s="173"/>
    </row>
    <row r="5" spans="1:12" x14ac:dyDescent="0.2">
      <c r="A5" s="174"/>
      <c r="B5" s="174"/>
      <c r="C5" s="174"/>
      <c r="D5" s="174"/>
      <c r="E5" s="174"/>
      <c r="F5" s="174"/>
      <c r="G5" s="174"/>
      <c r="H5" s="174"/>
      <c r="I5" s="174"/>
    </row>
    <row r="6" spans="1:12" x14ac:dyDescent="0.2">
      <c r="A6" s="174"/>
      <c r="B6" s="174"/>
      <c r="C6" s="174"/>
      <c r="D6" s="174"/>
      <c r="E6" s="174"/>
      <c r="F6" s="174"/>
      <c r="G6" s="174"/>
      <c r="H6" s="174"/>
      <c r="I6" s="174"/>
    </row>
    <row r="7" spans="1:12" ht="13.5" thickBot="1" x14ac:dyDescent="0.25">
      <c r="A7" s="175"/>
      <c r="B7" s="175"/>
      <c r="C7" s="175"/>
      <c r="D7" s="175"/>
      <c r="E7" s="175"/>
      <c r="F7" s="175"/>
      <c r="G7" s="175"/>
      <c r="H7" s="175"/>
      <c r="I7" s="175"/>
    </row>
    <row r="8" spans="1:12" ht="18" customHeight="1" thickBot="1" x14ac:dyDescent="0.25">
      <c r="A8" s="30" t="s">
        <v>3</v>
      </c>
      <c r="B8" s="190">
        <f>'June 15, 2025 - June 28, 2025'!$B$8</f>
        <v>0</v>
      </c>
      <c r="C8" s="190"/>
      <c r="D8" s="190"/>
      <c r="E8" s="4"/>
      <c r="F8" s="30" t="s">
        <v>4</v>
      </c>
      <c r="G8" s="189">
        <f>'Payroll Schedule'!$K$32</f>
        <v>46089</v>
      </c>
      <c r="H8" s="189"/>
      <c r="I8" s="189"/>
      <c r="J8" s="34"/>
      <c r="K8" s="10" t="str">
        <f>TEXT(G8,"dddd")</f>
        <v>Sunday</v>
      </c>
    </row>
    <row r="9" spans="1:12" ht="18" customHeight="1" thickBot="1" x14ac:dyDescent="0.25">
      <c r="A9" s="30" t="s">
        <v>5</v>
      </c>
      <c r="B9" s="190">
        <f>'June 15, 2025 - June 28, 2025'!$B$9</f>
        <v>0</v>
      </c>
      <c r="C9" s="190"/>
      <c r="D9" s="190"/>
      <c r="E9" s="4"/>
      <c r="F9" s="30" t="s">
        <v>6</v>
      </c>
      <c r="G9" s="185">
        <f>'Payroll Schedule'!$L$32</f>
        <v>46102</v>
      </c>
      <c r="H9" s="185"/>
      <c r="I9" s="185"/>
      <c r="J9" s="35"/>
    </row>
    <row r="10" spans="1:12" ht="18" customHeight="1" thickBot="1" x14ac:dyDescent="0.25">
      <c r="A10" s="30" t="s">
        <v>7</v>
      </c>
      <c r="B10" s="190">
        <f>'June 15, 2025 - June 28, 2025'!$B$10</f>
        <v>0</v>
      </c>
      <c r="C10" s="190"/>
      <c r="D10" s="190"/>
      <c r="E10" s="4"/>
      <c r="F10" s="30" t="s">
        <v>8</v>
      </c>
      <c r="G10" s="186">
        <f>'Payroll Schedule'!$B$32</f>
        <v>7</v>
      </c>
      <c r="H10" s="186"/>
      <c r="I10" s="186"/>
      <c r="J10" s="35"/>
    </row>
    <row r="11" spans="1:12" ht="13.5" thickBot="1" x14ac:dyDescent="0.25">
      <c r="A11" s="31"/>
      <c r="B11" s="31"/>
      <c r="C11" s="31"/>
      <c r="D11" s="31"/>
      <c r="E11" s="31"/>
      <c r="F11" s="31"/>
      <c r="G11" s="31"/>
      <c r="H11" s="31"/>
      <c r="I11" s="31"/>
    </row>
    <row r="12" spans="1:12" s="2" customFormat="1" ht="39.75" thickTop="1" thickBot="1" x14ac:dyDescent="0.25">
      <c r="A12" s="15" t="s">
        <v>9</v>
      </c>
      <c r="B12" s="15" t="s">
        <v>28</v>
      </c>
      <c r="C12" s="16" t="s">
        <v>10</v>
      </c>
      <c r="D12" s="17" t="s">
        <v>11</v>
      </c>
      <c r="E12" s="18"/>
      <c r="F12" s="19" t="s">
        <v>9</v>
      </c>
      <c r="G12" s="15" t="s">
        <v>28</v>
      </c>
      <c r="H12" s="16" t="s">
        <v>10</v>
      </c>
      <c r="I12" s="16" t="s">
        <v>11</v>
      </c>
      <c r="J12" s="36"/>
      <c r="K12" s="11"/>
    </row>
    <row r="13" spans="1:12" s="2" customFormat="1" ht="18" customHeight="1" thickTop="1" thickBot="1" x14ac:dyDescent="0.25">
      <c r="A13" s="200" t="s">
        <v>12</v>
      </c>
      <c r="B13" s="200"/>
      <c r="C13" s="138">
        <f>'Feb 22, 2026 - Mar 7, 2026'!$C$37</f>
        <v>0</v>
      </c>
      <c r="D13" s="138"/>
      <c r="E13" s="139"/>
      <c r="F13" s="140"/>
      <c r="G13" s="141"/>
      <c r="H13" s="142"/>
      <c r="I13" s="142"/>
      <c r="J13" s="36"/>
      <c r="K13" s="5"/>
      <c r="L13" s="3"/>
    </row>
    <row r="14" spans="1:12" ht="18" customHeight="1" thickTop="1" x14ac:dyDescent="0.2">
      <c r="A14" s="120"/>
      <c r="B14" s="121" t="s">
        <v>13</v>
      </c>
      <c r="C14" s="157"/>
      <c r="D14" s="122"/>
      <c r="E14" s="27"/>
      <c r="F14" s="120" t="b">
        <f t="shared" ref="F14:F20" si="0">K38</f>
        <v>0</v>
      </c>
      <c r="G14" s="123" t="s">
        <v>13</v>
      </c>
      <c r="H14" s="122"/>
      <c r="I14" s="122"/>
      <c r="K14" s="5">
        <f t="shared" ref="K14:K20" si="1">IF(EXACT(L14,$K$8)=TRUE,$G$8,IF(K13=0,"",IF(K13&lt;$G$9,K13+1,IF(K13=$G$9,""))))</f>
        <v>46089</v>
      </c>
      <c r="L14" s="3" t="s">
        <v>13</v>
      </c>
    </row>
    <row r="15" spans="1:12" ht="18" customHeight="1" x14ac:dyDescent="0.2">
      <c r="A15" s="24"/>
      <c r="B15" s="125" t="s">
        <v>14</v>
      </c>
      <c r="C15" s="127"/>
      <c r="D15" s="127"/>
      <c r="E15" s="27"/>
      <c r="F15" s="24" t="b">
        <f t="shared" si="0"/>
        <v>0</v>
      </c>
      <c r="G15" s="125" t="s">
        <v>14</v>
      </c>
      <c r="H15" s="127"/>
      <c r="I15" s="127"/>
      <c r="K15" s="5">
        <f t="shared" si="1"/>
        <v>46090</v>
      </c>
      <c r="L15" s="3" t="s">
        <v>14</v>
      </c>
    </row>
    <row r="16" spans="1:12" ht="18" customHeight="1" x14ac:dyDescent="0.2">
      <c r="A16" s="24"/>
      <c r="B16" s="125" t="s">
        <v>15</v>
      </c>
      <c r="C16" s="127"/>
      <c r="D16" s="127"/>
      <c r="E16" s="27"/>
      <c r="F16" s="24" t="b">
        <f t="shared" si="0"/>
        <v>0</v>
      </c>
      <c r="G16" s="125" t="s">
        <v>15</v>
      </c>
      <c r="H16" s="127"/>
      <c r="I16" s="127"/>
      <c r="K16" s="5">
        <f t="shared" si="1"/>
        <v>46091</v>
      </c>
      <c r="L16" s="3" t="s">
        <v>15</v>
      </c>
    </row>
    <row r="17" spans="1:12" ht="18" customHeight="1" x14ac:dyDescent="0.2">
      <c r="A17" s="24"/>
      <c r="B17" s="125" t="s">
        <v>16</v>
      </c>
      <c r="C17" s="127"/>
      <c r="D17" s="127"/>
      <c r="E17" s="27"/>
      <c r="F17" s="24" t="b">
        <f t="shared" si="0"/>
        <v>0</v>
      </c>
      <c r="G17" s="125" t="s">
        <v>16</v>
      </c>
      <c r="H17" s="127"/>
      <c r="I17" s="127"/>
      <c r="K17" s="5">
        <f t="shared" si="1"/>
        <v>46092</v>
      </c>
      <c r="L17" s="3" t="s">
        <v>16</v>
      </c>
    </row>
    <row r="18" spans="1:12" ht="18" customHeight="1" x14ac:dyDescent="0.2">
      <c r="A18" s="24"/>
      <c r="B18" s="125" t="s">
        <v>17</v>
      </c>
      <c r="C18" s="127"/>
      <c r="D18" s="127"/>
      <c r="E18" s="27"/>
      <c r="F18" s="24" t="b">
        <f t="shared" si="0"/>
        <v>0</v>
      </c>
      <c r="G18" s="125" t="s">
        <v>17</v>
      </c>
      <c r="H18" s="127"/>
      <c r="I18" s="127"/>
      <c r="K18" s="5">
        <f t="shared" si="1"/>
        <v>46093</v>
      </c>
      <c r="L18" s="3" t="s">
        <v>17</v>
      </c>
    </row>
    <row r="19" spans="1:12" ht="18" customHeight="1" x14ac:dyDescent="0.2">
      <c r="A19" s="24"/>
      <c r="B19" s="125" t="s">
        <v>18</v>
      </c>
      <c r="C19" s="127"/>
      <c r="D19" s="127"/>
      <c r="E19" s="27"/>
      <c r="F19" s="24" t="b">
        <f t="shared" si="0"/>
        <v>0</v>
      </c>
      <c r="G19" s="125" t="s">
        <v>18</v>
      </c>
      <c r="H19" s="127"/>
      <c r="I19" s="127"/>
      <c r="K19" s="5">
        <f t="shared" si="1"/>
        <v>46094</v>
      </c>
      <c r="L19" s="3" t="s">
        <v>18</v>
      </c>
    </row>
    <row r="20" spans="1:12" ht="18" customHeight="1" thickBot="1" x14ac:dyDescent="0.25">
      <c r="A20" s="25"/>
      <c r="B20" s="128" t="s">
        <v>19</v>
      </c>
      <c r="C20" s="130"/>
      <c r="D20" s="130"/>
      <c r="E20" s="27"/>
      <c r="F20" s="25" t="b">
        <f t="shared" si="0"/>
        <v>0</v>
      </c>
      <c r="G20" s="128" t="s">
        <v>19</v>
      </c>
      <c r="H20" s="130"/>
      <c r="I20" s="130"/>
      <c r="K20" s="5">
        <f t="shared" si="1"/>
        <v>46095</v>
      </c>
      <c r="L20" s="3" t="s">
        <v>19</v>
      </c>
    </row>
    <row r="21" spans="1:12" s="1" customFormat="1" ht="18" customHeight="1" thickTop="1" thickBot="1" x14ac:dyDescent="0.25">
      <c r="A21" s="131" t="s">
        <v>20</v>
      </c>
      <c r="B21" s="26"/>
      <c r="C21" s="28">
        <f>SUM(C13:C20)</f>
        <v>0</v>
      </c>
      <c r="D21" s="28">
        <f>IF(C21&gt;40,C21-40,0)</f>
        <v>0</v>
      </c>
      <c r="E21" s="132"/>
      <c r="F21" s="131" t="s">
        <v>23</v>
      </c>
      <c r="G21" s="26"/>
      <c r="H21" s="28">
        <f>SUM(H14:H20)</f>
        <v>0</v>
      </c>
      <c r="I21" s="28">
        <f>IF(H21&gt;40,H21-40,0)</f>
        <v>0</v>
      </c>
      <c r="J21" s="37"/>
      <c r="K21" s="6" t="s">
        <v>20</v>
      </c>
      <c r="L21" s="7"/>
    </row>
    <row r="22" spans="1:12" ht="18" customHeight="1" thickTop="1" x14ac:dyDescent="0.2">
      <c r="A22" s="120">
        <v>46089</v>
      </c>
      <c r="B22" s="133" t="s">
        <v>13</v>
      </c>
      <c r="C22" s="124"/>
      <c r="D22" s="122"/>
      <c r="E22" s="27"/>
      <c r="F22" s="120" t="b">
        <f t="shared" ref="F22:F28" si="2">K46</f>
        <v>0</v>
      </c>
      <c r="G22" s="133" t="s">
        <v>13</v>
      </c>
      <c r="H22" s="122"/>
      <c r="I22" s="122"/>
      <c r="K22" s="5">
        <f>IF(K20=0,"",IF(K20&lt;$G$9,K20+1,IF(K20=$G$9,"")))</f>
        <v>46096</v>
      </c>
      <c r="L22" s="3" t="s">
        <v>13</v>
      </c>
    </row>
    <row r="23" spans="1:12" ht="18" customHeight="1" x14ac:dyDescent="0.2">
      <c r="A23" s="120">
        <v>46090</v>
      </c>
      <c r="B23" s="134" t="s">
        <v>14</v>
      </c>
      <c r="C23" s="126"/>
      <c r="D23" s="127"/>
      <c r="E23" s="27"/>
      <c r="F23" s="24" t="b">
        <f t="shared" si="2"/>
        <v>0</v>
      </c>
      <c r="G23" s="134" t="s">
        <v>14</v>
      </c>
      <c r="H23" s="127"/>
      <c r="I23" s="127"/>
      <c r="K23" s="5">
        <f>IF(K22=0,"",IF(K22&lt;$G$9,K22+1,IF(K22=$G$9,"")))</f>
        <v>46097</v>
      </c>
      <c r="L23" s="3" t="s">
        <v>14</v>
      </c>
    </row>
    <row r="24" spans="1:12" ht="18" customHeight="1" x14ac:dyDescent="0.2">
      <c r="A24" s="120">
        <v>46091</v>
      </c>
      <c r="B24" s="134" t="s">
        <v>15</v>
      </c>
      <c r="C24" s="126"/>
      <c r="D24" s="127"/>
      <c r="E24" s="27"/>
      <c r="F24" s="24" t="b">
        <f t="shared" si="2"/>
        <v>0</v>
      </c>
      <c r="G24" s="134" t="s">
        <v>15</v>
      </c>
      <c r="H24" s="127"/>
      <c r="I24" s="127"/>
      <c r="K24" s="5">
        <f t="shared" ref="K24:K28" si="3">IF(K23=0,"",IF(K23&lt;$G$9,K23+1,IF(K23=$G$9,"")))</f>
        <v>46098</v>
      </c>
      <c r="L24" s="3" t="s">
        <v>15</v>
      </c>
    </row>
    <row r="25" spans="1:12" ht="18" customHeight="1" x14ac:dyDescent="0.2">
      <c r="A25" s="120">
        <v>46092</v>
      </c>
      <c r="B25" s="134" t="s">
        <v>16</v>
      </c>
      <c r="C25" s="126"/>
      <c r="D25" s="127"/>
      <c r="E25" s="27"/>
      <c r="F25" s="24" t="b">
        <f t="shared" si="2"/>
        <v>0</v>
      </c>
      <c r="G25" s="134" t="s">
        <v>16</v>
      </c>
      <c r="H25" s="127"/>
      <c r="I25" s="127"/>
      <c r="K25" s="5">
        <f t="shared" si="3"/>
        <v>46099</v>
      </c>
      <c r="L25" s="3" t="s">
        <v>16</v>
      </c>
    </row>
    <row r="26" spans="1:12" ht="18" customHeight="1" x14ac:dyDescent="0.2">
      <c r="A26" s="120">
        <v>46093</v>
      </c>
      <c r="B26" s="134" t="s">
        <v>17</v>
      </c>
      <c r="C26" s="126"/>
      <c r="D26" s="127"/>
      <c r="E26" s="27"/>
      <c r="F26" s="24" t="b">
        <f t="shared" si="2"/>
        <v>0</v>
      </c>
      <c r="G26" s="134" t="s">
        <v>17</v>
      </c>
      <c r="H26" s="127"/>
      <c r="I26" s="127"/>
      <c r="K26" s="5">
        <f t="shared" si="3"/>
        <v>46100</v>
      </c>
      <c r="L26" s="3" t="s">
        <v>17</v>
      </c>
    </row>
    <row r="27" spans="1:12" ht="18" customHeight="1" x14ac:dyDescent="0.2">
      <c r="A27" s="120">
        <v>46094</v>
      </c>
      <c r="B27" s="134" t="s">
        <v>18</v>
      </c>
      <c r="C27" s="126"/>
      <c r="D27" s="127"/>
      <c r="E27" s="27"/>
      <c r="F27" s="24" t="b">
        <f t="shared" si="2"/>
        <v>0</v>
      </c>
      <c r="G27" s="134" t="s">
        <v>18</v>
      </c>
      <c r="H27" s="127"/>
      <c r="I27" s="127"/>
      <c r="K27" s="5">
        <f t="shared" si="3"/>
        <v>46101</v>
      </c>
      <c r="L27" s="3" t="s">
        <v>18</v>
      </c>
    </row>
    <row r="28" spans="1:12" ht="18" customHeight="1" thickBot="1" x14ac:dyDescent="0.25">
      <c r="A28" s="120">
        <v>46095</v>
      </c>
      <c r="B28" s="135" t="s">
        <v>19</v>
      </c>
      <c r="C28" s="129"/>
      <c r="D28" s="130"/>
      <c r="E28" s="27"/>
      <c r="F28" s="25" t="b">
        <f t="shared" si="2"/>
        <v>0</v>
      </c>
      <c r="G28" s="135" t="s">
        <v>19</v>
      </c>
      <c r="H28" s="130"/>
      <c r="I28" s="130"/>
      <c r="K28" s="5">
        <f t="shared" si="3"/>
        <v>46102</v>
      </c>
      <c r="L28" s="3" t="s">
        <v>19</v>
      </c>
    </row>
    <row r="29" spans="1:12" ht="18" customHeight="1" thickTop="1" thickBot="1" x14ac:dyDescent="0.25">
      <c r="A29" s="136" t="s">
        <v>21</v>
      </c>
      <c r="B29" s="26"/>
      <c r="C29" s="28">
        <f>SUM(C22:C28)</f>
        <v>0</v>
      </c>
      <c r="D29" s="28">
        <f>IF(C29&gt;40,C29-40,0)</f>
        <v>0</v>
      </c>
      <c r="E29" s="27"/>
      <c r="F29" s="137" t="s">
        <v>24</v>
      </c>
      <c r="G29" s="26"/>
      <c r="H29" s="28">
        <f>SUM(H22:H28)</f>
        <v>0</v>
      </c>
      <c r="I29" s="28">
        <f>IF(H29&gt;40,H29-40,0)</f>
        <v>0</v>
      </c>
      <c r="K29" s="6" t="s">
        <v>21</v>
      </c>
      <c r="L29" s="7"/>
    </row>
    <row r="30" spans="1:12" ht="18" customHeight="1" thickTop="1" thickBot="1" x14ac:dyDescent="0.25">
      <c r="A30" s="120">
        <v>46096</v>
      </c>
      <c r="B30" s="133" t="s">
        <v>13</v>
      </c>
      <c r="C30" s="124"/>
      <c r="D30" s="122"/>
      <c r="E30" s="27"/>
      <c r="F30" s="137" t="s">
        <v>29</v>
      </c>
      <c r="G30" s="26"/>
      <c r="H30" s="28">
        <f>(C21+C29+C37+H21+H29)-C13</f>
        <v>0</v>
      </c>
      <c r="I30" s="28">
        <f>D21+D29+D37+I21+I29</f>
        <v>0</v>
      </c>
      <c r="K30" s="5" t="str">
        <f>IF(K28=0,"",IF(K28&lt;$G$9,K28+1,IF(K28=$G$9,"")))</f>
        <v/>
      </c>
      <c r="L30" s="3" t="s">
        <v>13</v>
      </c>
    </row>
    <row r="31" spans="1:12" ht="18" customHeight="1" thickTop="1" x14ac:dyDescent="0.2">
      <c r="A31" s="120">
        <v>46097</v>
      </c>
      <c r="B31" s="134" t="s">
        <v>14</v>
      </c>
      <c r="C31" s="126"/>
      <c r="D31" s="127"/>
      <c r="E31" s="27"/>
      <c r="F31" s="191" t="s">
        <v>32</v>
      </c>
      <c r="G31" s="192"/>
      <c r="H31" s="192"/>
      <c r="I31" s="193"/>
      <c r="K31" s="5" t="b">
        <f>IF(K30=0,"",IF(K30&lt;$G$9,K30+1,IF(K30=$G$9,"")))</f>
        <v>0</v>
      </c>
      <c r="L31" s="3" t="s">
        <v>14</v>
      </c>
    </row>
    <row r="32" spans="1:12" ht="18" customHeight="1" x14ac:dyDescent="0.2">
      <c r="A32" s="120">
        <v>46098</v>
      </c>
      <c r="B32" s="134" t="s">
        <v>15</v>
      </c>
      <c r="C32" s="126"/>
      <c r="D32" s="127"/>
      <c r="E32" s="27"/>
      <c r="F32" s="194"/>
      <c r="G32" s="195"/>
      <c r="H32" s="195"/>
      <c r="I32" s="196"/>
      <c r="K32" s="5" t="b">
        <f t="shared" ref="K32:K36" si="4">IF(K31=0,"",IF(K31&lt;$G$9,K31+1,IF(K31=$G$9,"")))</f>
        <v>0</v>
      </c>
      <c r="L32" s="3" t="s">
        <v>15</v>
      </c>
    </row>
    <row r="33" spans="1:12" ht="18" customHeight="1" x14ac:dyDescent="0.2">
      <c r="A33" s="120">
        <v>46099</v>
      </c>
      <c r="B33" s="134" t="s">
        <v>16</v>
      </c>
      <c r="C33" s="126"/>
      <c r="D33" s="127"/>
      <c r="E33" s="27"/>
      <c r="F33" s="194"/>
      <c r="G33" s="195"/>
      <c r="H33" s="195"/>
      <c r="I33" s="196"/>
      <c r="K33" s="5" t="b">
        <f t="shared" si="4"/>
        <v>0</v>
      </c>
      <c r="L33" s="3" t="s">
        <v>16</v>
      </c>
    </row>
    <row r="34" spans="1:12" ht="18" customHeight="1" x14ac:dyDescent="0.2">
      <c r="A34" s="120">
        <v>46100</v>
      </c>
      <c r="B34" s="134" t="s">
        <v>17</v>
      </c>
      <c r="C34" s="126"/>
      <c r="D34" s="127"/>
      <c r="E34" s="27"/>
      <c r="F34" s="194"/>
      <c r="G34" s="195"/>
      <c r="H34" s="195"/>
      <c r="I34" s="196"/>
      <c r="K34" s="5" t="b">
        <f t="shared" si="4"/>
        <v>0</v>
      </c>
      <c r="L34" s="3" t="s">
        <v>17</v>
      </c>
    </row>
    <row r="35" spans="1:12" ht="18" customHeight="1" x14ac:dyDescent="0.2">
      <c r="A35" s="120">
        <v>46101</v>
      </c>
      <c r="B35" s="134" t="s">
        <v>18</v>
      </c>
      <c r="C35" s="126"/>
      <c r="D35" s="127"/>
      <c r="E35" s="27"/>
      <c r="F35" s="194"/>
      <c r="G35" s="195"/>
      <c r="H35" s="195"/>
      <c r="I35" s="196"/>
      <c r="K35" s="5" t="b">
        <f t="shared" si="4"/>
        <v>0</v>
      </c>
      <c r="L35" s="3" t="s">
        <v>18</v>
      </c>
    </row>
    <row r="36" spans="1:12" ht="18" customHeight="1" thickBot="1" x14ac:dyDescent="0.25">
      <c r="A36" s="120">
        <v>46102</v>
      </c>
      <c r="B36" s="135" t="s">
        <v>19</v>
      </c>
      <c r="C36" s="129"/>
      <c r="D36" s="130"/>
      <c r="E36" s="27"/>
      <c r="F36" s="194"/>
      <c r="G36" s="195"/>
      <c r="H36" s="195"/>
      <c r="I36" s="196"/>
      <c r="K36" s="5" t="b">
        <f t="shared" si="4"/>
        <v>0</v>
      </c>
      <c r="L36" s="3" t="s">
        <v>19</v>
      </c>
    </row>
    <row r="37" spans="1:12" ht="18" customHeight="1" thickTop="1" thickBot="1" x14ac:dyDescent="0.25">
      <c r="A37" s="137" t="s">
        <v>22</v>
      </c>
      <c r="B37" s="26"/>
      <c r="C37" s="28">
        <f>SUM(C30:C36)</f>
        <v>0</v>
      </c>
      <c r="D37" s="28">
        <f>IF(C37&gt;40,C37-40,0)</f>
        <v>0</v>
      </c>
      <c r="E37" s="29"/>
      <c r="F37" s="197"/>
      <c r="G37" s="198"/>
      <c r="H37" s="198"/>
      <c r="I37" s="199"/>
      <c r="K37" s="6" t="s">
        <v>22</v>
      </c>
      <c r="L37" s="8"/>
    </row>
    <row r="38" spans="1:12" ht="13.5" thickTop="1" x14ac:dyDescent="0.2">
      <c r="A38" s="31"/>
      <c r="B38" s="31"/>
      <c r="C38" s="31"/>
      <c r="D38" s="31"/>
      <c r="E38" s="31"/>
      <c r="F38" s="31"/>
      <c r="G38" s="31"/>
      <c r="H38" s="31"/>
      <c r="I38" s="31"/>
      <c r="K38" s="5" t="b">
        <f>IF(K36=0,"",IF(K36&lt;$G$9,K36+1,IF(K36=$G$9,"")))</f>
        <v>0</v>
      </c>
      <c r="L38" s="3" t="s">
        <v>13</v>
      </c>
    </row>
    <row r="39" spans="1:12" ht="24.75" customHeight="1" thickBot="1" x14ac:dyDescent="0.25">
      <c r="A39" s="168"/>
      <c r="B39" s="168"/>
      <c r="C39" s="31"/>
      <c r="D39" s="32"/>
      <c r="E39" s="31"/>
      <c r="F39" s="168"/>
      <c r="G39" s="168"/>
      <c r="H39" s="31"/>
      <c r="I39" s="32"/>
      <c r="K39" s="5" t="b">
        <f>IF(K38=0,"",IF(K38&lt;$G$9,K38+1,IF(K38=$G$9,"")))</f>
        <v>0</v>
      </c>
      <c r="L39" s="3" t="s">
        <v>14</v>
      </c>
    </row>
    <row r="40" spans="1:12" x14ac:dyDescent="0.2">
      <c r="A40" s="169" t="s">
        <v>30</v>
      </c>
      <c r="B40" s="169"/>
      <c r="C40" s="31"/>
      <c r="D40" s="33" t="s">
        <v>25</v>
      </c>
      <c r="E40" s="31"/>
      <c r="F40" s="169" t="s">
        <v>31</v>
      </c>
      <c r="G40" s="169"/>
      <c r="H40" s="31"/>
      <c r="I40" s="33" t="s">
        <v>25</v>
      </c>
      <c r="K40" s="5" t="b">
        <f t="shared" ref="K40:K44" si="5">IF(K39=0,"",IF(K39&lt;$G$9,K39+1,IF(K39=$G$9,"")))</f>
        <v>0</v>
      </c>
      <c r="L40" s="3" t="s">
        <v>15</v>
      </c>
    </row>
    <row r="41" spans="1:12" x14ac:dyDescent="0.2">
      <c r="A41" s="31"/>
      <c r="B41" s="31"/>
      <c r="C41" s="31"/>
      <c r="D41" s="31"/>
      <c r="E41" s="31"/>
      <c r="F41" s="31"/>
      <c r="G41" s="31"/>
      <c r="H41" s="31"/>
      <c r="I41" s="31"/>
      <c r="K41" s="5" t="b">
        <f t="shared" si="5"/>
        <v>0</v>
      </c>
      <c r="L41" s="3" t="s">
        <v>16</v>
      </c>
    </row>
    <row r="42" spans="1:12" ht="30.75" customHeight="1" x14ac:dyDescent="0.25">
      <c r="A42" s="171" t="s">
        <v>26</v>
      </c>
      <c r="B42" s="171"/>
      <c r="C42" s="171"/>
      <c r="D42" s="171"/>
      <c r="E42" s="31"/>
      <c r="F42" s="170" t="s">
        <v>27</v>
      </c>
      <c r="G42" s="170"/>
      <c r="H42" s="170"/>
      <c r="I42" s="170"/>
      <c r="K42" s="5" t="b">
        <f t="shared" si="5"/>
        <v>0</v>
      </c>
      <c r="L42" s="3" t="s">
        <v>17</v>
      </c>
    </row>
    <row r="43" spans="1:12" x14ac:dyDescent="0.2">
      <c r="K43" s="5" t="b">
        <f t="shared" si="5"/>
        <v>0</v>
      </c>
      <c r="L43" s="3" t="s">
        <v>18</v>
      </c>
    </row>
    <row r="44" spans="1:12" x14ac:dyDescent="0.2">
      <c r="K44" s="5" t="b">
        <f t="shared" si="5"/>
        <v>0</v>
      </c>
      <c r="L44" s="3" t="s">
        <v>19</v>
      </c>
    </row>
    <row r="45" spans="1:12" x14ac:dyDescent="0.2">
      <c r="K45" s="8" t="s">
        <v>23</v>
      </c>
      <c r="L45" s="8"/>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6">IF(K47=0,"",IF(K47&lt;$G$9,K47+1,IF(K47=$G$9,"")))</f>
        <v>0</v>
      </c>
      <c r="L48" s="3" t="s">
        <v>15</v>
      </c>
    </row>
    <row r="49" spans="11:12" x14ac:dyDescent="0.2">
      <c r="K49" s="5" t="b">
        <f t="shared" si="6"/>
        <v>0</v>
      </c>
      <c r="L49" s="3" t="s">
        <v>16</v>
      </c>
    </row>
    <row r="50" spans="11:12" x14ac:dyDescent="0.2">
      <c r="K50" s="5" t="b">
        <f t="shared" si="6"/>
        <v>0</v>
      </c>
      <c r="L50" s="3" t="s">
        <v>17</v>
      </c>
    </row>
    <row r="51" spans="11:12" x14ac:dyDescent="0.2">
      <c r="K51" s="5" t="b">
        <f t="shared" si="6"/>
        <v>0</v>
      </c>
      <c r="L51" s="3" t="s">
        <v>18</v>
      </c>
    </row>
    <row r="52" spans="11:12" x14ac:dyDescent="0.2">
      <c r="K52" s="5" t="b">
        <f t="shared" si="6"/>
        <v>0</v>
      </c>
      <c r="L52" s="3" t="s">
        <v>19</v>
      </c>
    </row>
    <row r="53" spans="11:12" x14ac:dyDescent="0.2">
      <c r="K53" s="8" t="s">
        <v>24</v>
      </c>
      <c r="L53" s="8"/>
    </row>
  </sheetData>
  <sheetProtection algorithmName="SHA-512" hashValue="SJphTqv020mS54A4OAEX80jtPAXRdgovBFRQd4rRjGYZShP3oeiJjOKQlAvh++KjALzSpao0YzpQzdoWh2EW4w==" saltValue="QlGzRYH2CODD8SqX7azNkg==" spinCount="100000" sheet="1" selectLockedCells="1"/>
  <mergeCells count="17">
    <mergeCell ref="B9:D9"/>
    <mergeCell ref="G9:I9"/>
    <mergeCell ref="A1:I1"/>
    <mergeCell ref="A2:I2"/>
    <mergeCell ref="A4:I7"/>
    <mergeCell ref="B8:D8"/>
    <mergeCell ref="G8:I8"/>
    <mergeCell ref="A40:B40"/>
    <mergeCell ref="F40:G40"/>
    <mergeCell ref="A42:D42"/>
    <mergeCell ref="F42:I42"/>
    <mergeCell ref="B10:D10"/>
    <mergeCell ref="G10:I10"/>
    <mergeCell ref="A13:B13"/>
    <mergeCell ref="F31:I37"/>
    <mergeCell ref="A39:B39"/>
    <mergeCell ref="F39:G39"/>
  </mergeCells>
  <conditionalFormatting sqref="A14">
    <cfRule type="cellIs" dxfId="89" priority="38" operator="equal">
      <formula>FALSE</formula>
    </cfRule>
  </conditionalFormatting>
  <conditionalFormatting sqref="A14:A20">
    <cfRule type="containsText" dxfId="88" priority="21" operator="containsText" text="FALSE">
      <formula>NOT(ISERROR(SEARCH("FALSE",A14)))</formula>
    </cfRule>
  </conditionalFormatting>
  <conditionalFormatting sqref="A22:A28">
    <cfRule type="containsText" dxfId="87" priority="7" operator="containsText" text="FALSE">
      <formula>NOT(ISERROR(SEARCH("FALSE",A22)))</formula>
    </cfRule>
  </conditionalFormatting>
  <conditionalFormatting sqref="A22:A36">
    <cfRule type="cellIs" dxfId="86" priority="8" operator="equal">
      <formula>FALSE</formula>
    </cfRule>
  </conditionalFormatting>
  <conditionalFormatting sqref="A30:A36">
    <cfRule type="containsText" dxfId="85" priority="11" operator="containsText" text="FALSE">
      <formula>NOT(ISERROR(SEARCH("FALSE",A30)))</formula>
    </cfRule>
  </conditionalFormatting>
  <conditionalFormatting sqref="B22:B28">
    <cfRule type="cellIs" dxfId="84" priority="17" operator="equal">
      <formula>FALSE</formula>
    </cfRule>
  </conditionalFormatting>
  <conditionalFormatting sqref="B30:B36">
    <cfRule type="cellIs" dxfId="83" priority="9" operator="equal">
      <formula>FALSE</formula>
    </cfRule>
  </conditionalFormatting>
  <conditionalFormatting sqref="B8:D10">
    <cfRule type="cellIs" dxfId="82" priority="1" operator="equal">
      <formula>0</formula>
    </cfRule>
  </conditionalFormatting>
  <conditionalFormatting sqref="F14">
    <cfRule type="cellIs" dxfId="81" priority="20" operator="equal">
      <formula>FALSE</formula>
    </cfRule>
  </conditionalFormatting>
  <conditionalFormatting sqref="F14:F20">
    <cfRule type="containsText" dxfId="80" priority="19" operator="containsText" text="FALSE">
      <formula>NOT(ISERROR(SEARCH("FALSE",F14)))</formula>
    </cfRule>
  </conditionalFormatting>
  <conditionalFormatting sqref="F22">
    <cfRule type="cellIs" dxfId="79" priority="6" operator="equal">
      <formula>FALSE</formula>
    </cfRule>
  </conditionalFormatting>
  <conditionalFormatting sqref="F22:F28">
    <cfRule type="containsText" dxfId="78" priority="5" operator="containsText" text="FALSE">
      <formula>NOT(ISERROR(SEARCH("FALSE",F22)))</formula>
    </cfRule>
  </conditionalFormatting>
  <conditionalFormatting sqref="F29:F30">
    <cfRule type="cellIs" dxfId="77" priority="3" operator="equal">
      <formula>FALSE</formula>
    </cfRule>
  </conditionalFormatting>
  <conditionalFormatting sqref="G22:G28">
    <cfRule type="cellIs" dxfId="76" priority="15" operator="equal">
      <formula>FALSE</formula>
    </cfRule>
  </conditionalFormatting>
  <conditionalFormatting sqref="K13:L52">
    <cfRule type="cellIs" dxfId="75" priority="22" operator="equal">
      <formula>FALSE</formula>
    </cfRule>
  </conditionalFormatting>
  <dataValidations count="4">
    <dataValidation allowBlank="1" showInputMessage="1" showErrorMessage="1" prompt="Enter your Department Name into this field and it will populate to all the other time reports in this workbook." sqref="B10 J10" xr:uid="{00000000-0002-0000-1400-000000000000}"/>
    <dataValidation allowBlank="1" showInputMessage="1" showErrorMessage="1" prompt="Enter your Name into this field and it will populate to all the other time reports in this workbook." sqref="B9 J9" xr:uid="{00000000-0002-0000-1400-000001000000}"/>
    <dataValidation allowBlank="1" showInputMessage="1" showErrorMessage="1" prompt="Enter your MSU ID into this field and it will populate to all the other time re[prts in this workbook." sqref="J8" xr:uid="{00000000-0002-0000-1400-000002000000}"/>
    <dataValidation allowBlank="1" showInputMessage="1" showErrorMessage="1" prompt="Enter your MSU ID into this field and it will populate to all the other time reports in this workbook." sqref="B8:D8" xr:uid="{98F9AE78-78C4-4D9D-AE93-2B3636DDDF00}"/>
  </dataValidations>
  <printOptions horizontalCentered="1"/>
  <pageMargins left="0" right="0" top="0.5" bottom="0.5" header="0.3" footer="0.3"/>
  <pageSetup scale="92" orientation="portrait" r:id="rId1"/>
  <headerFooter>
    <oddFooter>&amp;RMay-2018</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dimension ref="A1:L53"/>
  <sheetViews>
    <sheetView showGridLines="0" zoomScale="98" zoomScaleNormal="98" workbookViewId="0">
      <pane ySplit="13" topLeftCell="A14" activePane="bottomLeft" state="frozen"/>
      <selection activeCell="B14" sqref="B14"/>
      <selection pane="bottomLeft" activeCell="C22" sqref="C22"/>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1"/>
    <col min="11" max="11" width="13.5" style="9" hidden="1" customWidth="1"/>
    <col min="12" max="12" width="19" hidden="1" customWidth="1"/>
  </cols>
  <sheetData>
    <row r="1" spans="1:12" ht="23.25" x14ac:dyDescent="0.2">
      <c r="A1" s="172" t="s">
        <v>0</v>
      </c>
      <c r="B1" s="172"/>
      <c r="C1" s="172"/>
      <c r="D1" s="172"/>
      <c r="E1" s="172"/>
      <c r="F1" s="172"/>
      <c r="G1" s="172"/>
      <c r="H1" s="172"/>
      <c r="I1" s="172"/>
    </row>
    <row r="2" spans="1:12" ht="23.25" x14ac:dyDescent="0.2">
      <c r="A2" s="172" t="s">
        <v>1</v>
      </c>
      <c r="B2" s="172"/>
      <c r="C2" s="172"/>
      <c r="D2" s="172"/>
      <c r="E2" s="172"/>
      <c r="F2" s="172"/>
      <c r="G2" s="172"/>
      <c r="H2" s="172"/>
      <c r="I2" s="172"/>
    </row>
    <row r="3" spans="1:12" ht="13.5" thickBot="1" x14ac:dyDescent="0.25">
      <c r="A3" s="31"/>
      <c r="B3" s="31"/>
      <c r="C3" s="31"/>
      <c r="D3" s="31"/>
      <c r="E3" s="31"/>
      <c r="F3" s="31"/>
      <c r="G3" s="31"/>
      <c r="H3" s="31"/>
      <c r="I3" s="31"/>
    </row>
    <row r="4" spans="1:12" ht="13.5" customHeight="1" x14ac:dyDescent="0.2">
      <c r="A4" s="173" t="s">
        <v>2</v>
      </c>
      <c r="B4" s="173"/>
      <c r="C4" s="173"/>
      <c r="D4" s="173"/>
      <c r="E4" s="173"/>
      <c r="F4" s="173"/>
      <c r="G4" s="173"/>
      <c r="H4" s="173"/>
      <c r="I4" s="173"/>
    </row>
    <row r="5" spans="1:12" x14ac:dyDescent="0.2">
      <c r="A5" s="174"/>
      <c r="B5" s="174"/>
      <c r="C5" s="174"/>
      <c r="D5" s="174"/>
      <c r="E5" s="174"/>
      <c r="F5" s="174"/>
      <c r="G5" s="174"/>
      <c r="H5" s="174"/>
      <c r="I5" s="174"/>
    </row>
    <row r="6" spans="1:12" x14ac:dyDescent="0.2">
      <c r="A6" s="174"/>
      <c r="B6" s="174"/>
      <c r="C6" s="174"/>
      <c r="D6" s="174"/>
      <c r="E6" s="174"/>
      <c r="F6" s="174"/>
      <c r="G6" s="174"/>
      <c r="H6" s="174"/>
      <c r="I6" s="174"/>
    </row>
    <row r="7" spans="1:12" ht="13.5" thickBot="1" x14ac:dyDescent="0.25">
      <c r="A7" s="175"/>
      <c r="B7" s="175"/>
      <c r="C7" s="175"/>
      <c r="D7" s="175"/>
      <c r="E7" s="175"/>
      <c r="F7" s="175"/>
      <c r="G7" s="175"/>
      <c r="H7" s="175"/>
      <c r="I7" s="175"/>
    </row>
    <row r="8" spans="1:12" ht="18" customHeight="1" thickBot="1" x14ac:dyDescent="0.25">
      <c r="A8" s="30" t="s">
        <v>3</v>
      </c>
      <c r="B8" s="190">
        <f>'June 15, 2025 - June 28, 2025'!$B$8</f>
        <v>0</v>
      </c>
      <c r="C8" s="190"/>
      <c r="D8" s="190"/>
      <c r="E8" s="4"/>
      <c r="F8" s="30" t="s">
        <v>4</v>
      </c>
      <c r="G8" s="189">
        <f>'Payroll Schedule'!$K$33</f>
        <v>46103</v>
      </c>
      <c r="H8" s="189"/>
      <c r="I8" s="189"/>
      <c r="J8" s="34"/>
      <c r="K8" s="10" t="str">
        <f>TEXT(G8,"dddd")</f>
        <v>Sunday</v>
      </c>
    </row>
    <row r="9" spans="1:12" ht="18" customHeight="1" thickBot="1" x14ac:dyDescent="0.25">
      <c r="A9" s="30" t="s">
        <v>5</v>
      </c>
      <c r="B9" s="190">
        <f>'June 15, 2025 - June 28, 2025'!$B$9</f>
        <v>0</v>
      </c>
      <c r="C9" s="190"/>
      <c r="D9" s="190"/>
      <c r="E9" s="4"/>
      <c r="F9" s="30" t="s">
        <v>6</v>
      </c>
      <c r="G9" s="185">
        <f>'Payroll Schedule'!$L$33</f>
        <v>46116</v>
      </c>
      <c r="H9" s="185"/>
      <c r="I9" s="185"/>
      <c r="J9" s="35"/>
    </row>
    <row r="10" spans="1:12" ht="18" customHeight="1" thickBot="1" x14ac:dyDescent="0.25">
      <c r="A10" s="30" t="s">
        <v>7</v>
      </c>
      <c r="B10" s="190">
        <f>'June 15, 2025 - June 28, 2025'!$B$10</f>
        <v>0</v>
      </c>
      <c r="C10" s="190"/>
      <c r="D10" s="190"/>
      <c r="E10" s="4"/>
      <c r="F10" s="30" t="s">
        <v>8</v>
      </c>
      <c r="G10" s="186">
        <f>'Payroll Schedule'!$B$33</f>
        <v>8</v>
      </c>
      <c r="H10" s="186"/>
      <c r="I10" s="186"/>
      <c r="J10" s="35"/>
    </row>
    <row r="11" spans="1:12" ht="13.5" thickBot="1" x14ac:dyDescent="0.25">
      <c r="A11" s="31"/>
      <c r="B11" s="31"/>
      <c r="C11" s="31"/>
      <c r="D11" s="31"/>
      <c r="E11" s="31"/>
      <c r="F11" s="31"/>
      <c r="G11" s="31"/>
      <c r="H11" s="31"/>
      <c r="I11" s="31"/>
    </row>
    <row r="12" spans="1:12" s="2" customFormat="1" ht="39.75" thickTop="1" thickBot="1" x14ac:dyDescent="0.25">
      <c r="A12" s="15" t="s">
        <v>9</v>
      </c>
      <c r="B12" s="15" t="s">
        <v>28</v>
      </c>
      <c r="C12" s="16" t="s">
        <v>10</v>
      </c>
      <c r="D12" s="17" t="s">
        <v>11</v>
      </c>
      <c r="E12" s="18"/>
      <c r="F12" s="19" t="s">
        <v>9</v>
      </c>
      <c r="G12" s="15" t="s">
        <v>28</v>
      </c>
      <c r="H12" s="16" t="s">
        <v>10</v>
      </c>
      <c r="I12" s="16" t="s">
        <v>11</v>
      </c>
      <c r="J12" s="36"/>
      <c r="K12" s="11"/>
    </row>
    <row r="13" spans="1:12" s="2" customFormat="1" ht="18" customHeight="1" thickTop="1" thickBot="1" x14ac:dyDescent="0.25">
      <c r="A13" s="200" t="s">
        <v>12</v>
      </c>
      <c r="B13" s="200"/>
      <c r="C13" s="138">
        <f>'Mar 8, 2026 - Mar 21, 2026'!$C$37</f>
        <v>0</v>
      </c>
      <c r="D13" s="138"/>
      <c r="E13" s="139"/>
      <c r="F13" s="140"/>
      <c r="G13" s="141"/>
      <c r="H13" s="142"/>
      <c r="I13" s="142"/>
      <c r="J13" s="36"/>
      <c r="K13" s="5"/>
      <c r="L13" s="3"/>
    </row>
    <row r="14" spans="1:12" ht="18" customHeight="1" thickTop="1" x14ac:dyDescent="0.2">
      <c r="A14" s="120"/>
      <c r="B14" s="121" t="s">
        <v>13</v>
      </c>
      <c r="C14" s="157"/>
      <c r="D14" s="122"/>
      <c r="E14" s="27"/>
      <c r="F14" s="120" t="b">
        <f t="shared" ref="F14:F20" si="0">K38</f>
        <v>0</v>
      </c>
      <c r="G14" s="123" t="s">
        <v>13</v>
      </c>
      <c r="H14" s="122"/>
      <c r="I14" s="122"/>
      <c r="K14" s="5">
        <f t="shared" ref="K14:K20" si="1">IF(EXACT(L14,$K$8)=TRUE,$G$8,IF(K13=0,"",IF(K13&lt;$G$9,K13+1,IF(K13=$G$9,""))))</f>
        <v>46103</v>
      </c>
      <c r="L14" s="3" t="s">
        <v>13</v>
      </c>
    </row>
    <row r="15" spans="1:12" ht="18" customHeight="1" x14ac:dyDescent="0.2">
      <c r="A15" s="24"/>
      <c r="B15" s="125" t="s">
        <v>14</v>
      </c>
      <c r="C15" s="127"/>
      <c r="D15" s="127"/>
      <c r="E15" s="27"/>
      <c r="F15" s="24" t="b">
        <f t="shared" si="0"/>
        <v>0</v>
      </c>
      <c r="G15" s="125" t="s">
        <v>14</v>
      </c>
      <c r="H15" s="127"/>
      <c r="I15" s="127"/>
      <c r="K15" s="5">
        <f t="shared" si="1"/>
        <v>46104</v>
      </c>
      <c r="L15" s="3" t="s">
        <v>14</v>
      </c>
    </row>
    <row r="16" spans="1:12" ht="18" customHeight="1" x14ac:dyDescent="0.2">
      <c r="A16" s="24"/>
      <c r="B16" s="125" t="s">
        <v>15</v>
      </c>
      <c r="C16" s="127"/>
      <c r="D16" s="127"/>
      <c r="E16" s="27"/>
      <c r="F16" s="24" t="b">
        <f t="shared" si="0"/>
        <v>0</v>
      </c>
      <c r="G16" s="125" t="s">
        <v>15</v>
      </c>
      <c r="H16" s="127"/>
      <c r="I16" s="127"/>
      <c r="K16" s="5">
        <f t="shared" si="1"/>
        <v>46105</v>
      </c>
      <c r="L16" s="3" t="s">
        <v>15</v>
      </c>
    </row>
    <row r="17" spans="1:12" ht="18" customHeight="1" x14ac:dyDescent="0.2">
      <c r="A17" s="24"/>
      <c r="B17" s="125" t="s">
        <v>16</v>
      </c>
      <c r="C17" s="127"/>
      <c r="D17" s="127"/>
      <c r="E17" s="27"/>
      <c r="F17" s="24" t="b">
        <f t="shared" si="0"/>
        <v>0</v>
      </c>
      <c r="G17" s="125" t="s">
        <v>16</v>
      </c>
      <c r="H17" s="127"/>
      <c r="I17" s="127"/>
      <c r="K17" s="5">
        <f t="shared" si="1"/>
        <v>46106</v>
      </c>
      <c r="L17" s="3" t="s">
        <v>16</v>
      </c>
    </row>
    <row r="18" spans="1:12" ht="18" customHeight="1" x14ac:dyDescent="0.2">
      <c r="A18" s="24"/>
      <c r="B18" s="125" t="s">
        <v>17</v>
      </c>
      <c r="C18" s="127"/>
      <c r="D18" s="127"/>
      <c r="E18" s="27"/>
      <c r="F18" s="24" t="b">
        <f t="shared" si="0"/>
        <v>0</v>
      </c>
      <c r="G18" s="125" t="s">
        <v>17</v>
      </c>
      <c r="H18" s="127"/>
      <c r="I18" s="127"/>
      <c r="K18" s="5">
        <f t="shared" si="1"/>
        <v>46107</v>
      </c>
      <c r="L18" s="3" t="s">
        <v>17</v>
      </c>
    </row>
    <row r="19" spans="1:12" ht="18" customHeight="1" x14ac:dyDescent="0.2">
      <c r="A19" s="24"/>
      <c r="B19" s="125" t="s">
        <v>18</v>
      </c>
      <c r="C19" s="127"/>
      <c r="D19" s="127"/>
      <c r="E19" s="27"/>
      <c r="F19" s="24" t="b">
        <f t="shared" si="0"/>
        <v>0</v>
      </c>
      <c r="G19" s="125" t="s">
        <v>18</v>
      </c>
      <c r="H19" s="127"/>
      <c r="I19" s="127"/>
      <c r="K19" s="5">
        <f t="shared" si="1"/>
        <v>46108</v>
      </c>
      <c r="L19" s="3" t="s">
        <v>18</v>
      </c>
    </row>
    <row r="20" spans="1:12" ht="18" customHeight="1" thickBot="1" x14ac:dyDescent="0.25">
      <c r="A20" s="25"/>
      <c r="B20" s="128" t="s">
        <v>19</v>
      </c>
      <c r="C20" s="130"/>
      <c r="D20" s="130"/>
      <c r="E20" s="27"/>
      <c r="F20" s="25" t="b">
        <f t="shared" si="0"/>
        <v>0</v>
      </c>
      <c r="G20" s="128" t="s">
        <v>19</v>
      </c>
      <c r="H20" s="130"/>
      <c r="I20" s="130"/>
      <c r="K20" s="5">
        <f t="shared" si="1"/>
        <v>46109</v>
      </c>
      <c r="L20" s="3" t="s">
        <v>19</v>
      </c>
    </row>
    <row r="21" spans="1:12" s="1" customFormat="1" ht="18" customHeight="1" thickTop="1" thickBot="1" x14ac:dyDescent="0.25">
      <c r="A21" s="131" t="s">
        <v>20</v>
      </c>
      <c r="B21" s="26"/>
      <c r="C21" s="28">
        <f>SUM(C13:C20)</f>
        <v>0</v>
      </c>
      <c r="D21" s="28">
        <f>IF(C21&gt;40,C21-40,0)</f>
        <v>0</v>
      </c>
      <c r="E21" s="132"/>
      <c r="F21" s="131" t="s">
        <v>23</v>
      </c>
      <c r="G21" s="26"/>
      <c r="H21" s="28">
        <f>SUM(H14:H20)</f>
        <v>0</v>
      </c>
      <c r="I21" s="28">
        <f>IF(H21&gt;40,H21-40,0)</f>
        <v>0</v>
      </c>
      <c r="J21" s="37"/>
      <c r="K21" s="6" t="s">
        <v>20</v>
      </c>
      <c r="L21" s="7"/>
    </row>
    <row r="22" spans="1:12" ht="18" customHeight="1" thickTop="1" x14ac:dyDescent="0.2">
      <c r="A22" s="120">
        <v>46103</v>
      </c>
      <c r="B22" s="133" t="s">
        <v>13</v>
      </c>
      <c r="C22" s="124"/>
      <c r="D22" s="122"/>
      <c r="E22" s="27"/>
      <c r="F22" s="120" t="b">
        <f t="shared" ref="F22:F28" si="2">K46</f>
        <v>0</v>
      </c>
      <c r="G22" s="133" t="s">
        <v>13</v>
      </c>
      <c r="H22" s="122"/>
      <c r="I22" s="122"/>
      <c r="K22" s="5">
        <f>IF(K20=0,"",IF(K20&lt;$G$9,K20+1,IF(K20=$G$9,"")))</f>
        <v>46110</v>
      </c>
      <c r="L22" s="3" t="s">
        <v>13</v>
      </c>
    </row>
    <row r="23" spans="1:12" ht="18" customHeight="1" x14ac:dyDescent="0.2">
      <c r="A23" s="120">
        <v>46104</v>
      </c>
      <c r="B23" s="134" t="s">
        <v>14</v>
      </c>
      <c r="C23" s="126"/>
      <c r="D23" s="127"/>
      <c r="E23" s="27"/>
      <c r="F23" s="24" t="b">
        <f t="shared" si="2"/>
        <v>0</v>
      </c>
      <c r="G23" s="134" t="s">
        <v>14</v>
      </c>
      <c r="H23" s="127"/>
      <c r="I23" s="127"/>
      <c r="K23" s="5">
        <f>IF(K22=0,"",IF(K22&lt;$G$9,K22+1,IF(K22=$G$9,"")))</f>
        <v>46111</v>
      </c>
      <c r="L23" s="3" t="s">
        <v>14</v>
      </c>
    </row>
    <row r="24" spans="1:12" ht="18" customHeight="1" x14ac:dyDescent="0.2">
      <c r="A24" s="120">
        <v>46105</v>
      </c>
      <c r="B24" s="134" t="s">
        <v>15</v>
      </c>
      <c r="C24" s="126"/>
      <c r="D24" s="127"/>
      <c r="E24" s="27"/>
      <c r="F24" s="24" t="b">
        <f t="shared" si="2"/>
        <v>0</v>
      </c>
      <c r="G24" s="134" t="s">
        <v>15</v>
      </c>
      <c r="H24" s="127"/>
      <c r="I24" s="127"/>
      <c r="K24" s="5">
        <f t="shared" ref="K24:K28" si="3">IF(K23=0,"",IF(K23&lt;$G$9,K23+1,IF(K23=$G$9,"")))</f>
        <v>46112</v>
      </c>
      <c r="L24" s="3" t="s">
        <v>15</v>
      </c>
    </row>
    <row r="25" spans="1:12" ht="18" customHeight="1" x14ac:dyDescent="0.2">
      <c r="A25" s="120">
        <v>46106</v>
      </c>
      <c r="B25" s="134" t="s">
        <v>16</v>
      </c>
      <c r="C25" s="126"/>
      <c r="D25" s="127"/>
      <c r="E25" s="27"/>
      <c r="F25" s="24" t="b">
        <f t="shared" si="2"/>
        <v>0</v>
      </c>
      <c r="G25" s="134" t="s">
        <v>16</v>
      </c>
      <c r="H25" s="127"/>
      <c r="I25" s="127"/>
      <c r="K25" s="5">
        <f t="shared" si="3"/>
        <v>46113</v>
      </c>
      <c r="L25" s="3" t="s">
        <v>16</v>
      </c>
    </row>
    <row r="26" spans="1:12" ht="18" customHeight="1" x14ac:dyDescent="0.2">
      <c r="A26" s="120">
        <v>46107</v>
      </c>
      <c r="B26" s="134" t="s">
        <v>17</v>
      </c>
      <c r="C26" s="126"/>
      <c r="D26" s="127"/>
      <c r="E26" s="27"/>
      <c r="F26" s="24" t="b">
        <f t="shared" si="2"/>
        <v>0</v>
      </c>
      <c r="G26" s="134" t="s">
        <v>17</v>
      </c>
      <c r="H26" s="127"/>
      <c r="I26" s="127"/>
      <c r="K26" s="5">
        <f t="shared" si="3"/>
        <v>46114</v>
      </c>
      <c r="L26" s="3" t="s">
        <v>17</v>
      </c>
    </row>
    <row r="27" spans="1:12" ht="18" customHeight="1" x14ac:dyDescent="0.2">
      <c r="A27" s="120">
        <v>46108</v>
      </c>
      <c r="B27" s="134" t="s">
        <v>18</v>
      </c>
      <c r="C27" s="126"/>
      <c r="D27" s="127"/>
      <c r="E27" s="27"/>
      <c r="F27" s="24" t="b">
        <f t="shared" si="2"/>
        <v>0</v>
      </c>
      <c r="G27" s="134" t="s">
        <v>18</v>
      </c>
      <c r="H27" s="127"/>
      <c r="I27" s="127"/>
      <c r="K27" s="5">
        <f t="shared" si="3"/>
        <v>46115</v>
      </c>
      <c r="L27" s="3" t="s">
        <v>18</v>
      </c>
    </row>
    <row r="28" spans="1:12" ht="18" customHeight="1" thickBot="1" x14ac:dyDescent="0.25">
      <c r="A28" s="120">
        <v>46109</v>
      </c>
      <c r="B28" s="135" t="s">
        <v>19</v>
      </c>
      <c r="C28" s="129"/>
      <c r="D28" s="130"/>
      <c r="E28" s="27"/>
      <c r="F28" s="25" t="b">
        <f t="shared" si="2"/>
        <v>0</v>
      </c>
      <c r="G28" s="135" t="s">
        <v>19</v>
      </c>
      <c r="H28" s="130"/>
      <c r="I28" s="130"/>
      <c r="K28" s="5">
        <f t="shared" si="3"/>
        <v>46116</v>
      </c>
      <c r="L28" s="3" t="s">
        <v>19</v>
      </c>
    </row>
    <row r="29" spans="1:12" ht="18" customHeight="1" thickTop="1" thickBot="1" x14ac:dyDescent="0.25">
      <c r="A29" s="136" t="s">
        <v>21</v>
      </c>
      <c r="B29" s="26"/>
      <c r="C29" s="28">
        <f>SUM(C22:C28)</f>
        <v>0</v>
      </c>
      <c r="D29" s="28">
        <f>IF(C29&gt;40,C29-40,0)</f>
        <v>0</v>
      </c>
      <c r="E29" s="27"/>
      <c r="F29" s="137" t="s">
        <v>24</v>
      </c>
      <c r="G29" s="26"/>
      <c r="H29" s="28">
        <f>SUM(H22:H28)</f>
        <v>0</v>
      </c>
      <c r="I29" s="28">
        <f>IF(H29&gt;40,H29-40,0)</f>
        <v>0</v>
      </c>
      <c r="K29" s="6" t="s">
        <v>21</v>
      </c>
      <c r="L29" s="7"/>
    </row>
    <row r="30" spans="1:12" ht="18" customHeight="1" thickTop="1" thickBot="1" x14ac:dyDescent="0.25">
      <c r="A30" s="120">
        <v>46110</v>
      </c>
      <c r="B30" s="133" t="s">
        <v>13</v>
      </c>
      <c r="C30" s="124"/>
      <c r="D30" s="122"/>
      <c r="E30" s="27"/>
      <c r="F30" s="13" t="s">
        <v>29</v>
      </c>
      <c r="G30" s="26"/>
      <c r="H30" s="28">
        <f>(C21+C29+C37+H21+H29)-C13</f>
        <v>0</v>
      </c>
      <c r="I30" s="28">
        <f>D21+D29+D37+I21+I29</f>
        <v>0</v>
      </c>
      <c r="K30" s="5" t="str">
        <f>IF(K28=0,"",IF(K28&lt;$G$9,K28+1,IF(K28=$G$9,"")))</f>
        <v/>
      </c>
      <c r="L30" s="3" t="s">
        <v>13</v>
      </c>
    </row>
    <row r="31" spans="1:12" ht="18" customHeight="1" thickTop="1" x14ac:dyDescent="0.2">
      <c r="A31" s="120">
        <v>46111</v>
      </c>
      <c r="B31" s="134" t="s">
        <v>14</v>
      </c>
      <c r="C31" s="126"/>
      <c r="D31" s="127"/>
      <c r="E31" s="27"/>
      <c r="F31" s="191" t="s">
        <v>32</v>
      </c>
      <c r="G31" s="192"/>
      <c r="H31" s="192"/>
      <c r="I31" s="193"/>
      <c r="K31" s="5" t="b">
        <f>IF(K30=0,"",IF(K30&lt;$G$9,K30+1,IF(K30=$G$9,"")))</f>
        <v>0</v>
      </c>
      <c r="L31" s="3" t="s">
        <v>14</v>
      </c>
    </row>
    <row r="32" spans="1:12" ht="18" customHeight="1" x14ac:dyDescent="0.2">
      <c r="A32" s="120">
        <v>46112</v>
      </c>
      <c r="B32" s="134" t="s">
        <v>15</v>
      </c>
      <c r="C32" s="126"/>
      <c r="D32" s="127"/>
      <c r="E32" s="27"/>
      <c r="F32" s="194"/>
      <c r="G32" s="195"/>
      <c r="H32" s="195"/>
      <c r="I32" s="196"/>
      <c r="K32" s="5" t="b">
        <f t="shared" ref="K32:K36" si="4">IF(K31=0,"",IF(K31&lt;$G$9,K31+1,IF(K31=$G$9,"")))</f>
        <v>0</v>
      </c>
      <c r="L32" s="3" t="s">
        <v>15</v>
      </c>
    </row>
    <row r="33" spans="1:12" ht="18" customHeight="1" x14ac:dyDescent="0.2">
      <c r="A33" s="120">
        <v>46113</v>
      </c>
      <c r="B33" s="134" t="s">
        <v>16</v>
      </c>
      <c r="C33" s="126"/>
      <c r="D33" s="127"/>
      <c r="E33" s="27"/>
      <c r="F33" s="194"/>
      <c r="G33" s="195"/>
      <c r="H33" s="195"/>
      <c r="I33" s="196"/>
      <c r="K33" s="5" t="b">
        <f t="shared" si="4"/>
        <v>0</v>
      </c>
      <c r="L33" s="3" t="s">
        <v>16</v>
      </c>
    </row>
    <row r="34" spans="1:12" ht="18" customHeight="1" x14ac:dyDescent="0.2">
      <c r="A34" s="120">
        <v>46114</v>
      </c>
      <c r="B34" s="134" t="s">
        <v>17</v>
      </c>
      <c r="C34" s="126"/>
      <c r="D34" s="127"/>
      <c r="E34" s="27"/>
      <c r="F34" s="194"/>
      <c r="G34" s="195"/>
      <c r="H34" s="195"/>
      <c r="I34" s="196"/>
      <c r="K34" s="5" t="b">
        <f t="shared" si="4"/>
        <v>0</v>
      </c>
      <c r="L34" s="3" t="s">
        <v>17</v>
      </c>
    </row>
    <row r="35" spans="1:12" ht="18" customHeight="1" x14ac:dyDescent="0.2">
      <c r="A35" s="120">
        <v>46115</v>
      </c>
      <c r="B35" s="134" t="s">
        <v>18</v>
      </c>
      <c r="C35" s="126"/>
      <c r="D35" s="127"/>
      <c r="E35" s="27"/>
      <c r="F35" s="194"/>
      <c r="G35" s="195"/>
      <c r="H35" s="195"/>
      <c r="I35" s="196"/>
      <c r="K35" s="5" t="b">
        <f t="shared" si="4"/>
        <v>0</v>
      </c>
      <c r="L35" s="3" t="s">
        <v>18</v>
      </c>
    </row>
    <row r="36" spans="1:12" ht="18" customHeight="1" thickBot="1" x14ac:dyDescent="0.25">
      <c r="A36" s="120">
        <v>46116</v>
      </c>
      <c r="B36" s="135" t="s">
        <v>19</v>
      </c>
      <c r="C36" s="129"/>
      <c r="D36" s="130"/>
      <c r="E36" s="27"/>
      <c r="F36" s="194"/>
      <c r="G36" s="195"/>
      <c r="H36" s="195"/>
      <c r="I36" s="196"/>
      <c r="K36" s="5" t="b">
        <f t="shared" si="4"/>
        <v>0</v>
      </c>
      <c r="L36" s="3" t="s">
        <v>19</v>
      </c>
    </row>
    <row r="37" spans="1:12" ht="18" customHeight="1" thickTop="1" thickBot="1" x14ac:dyDescent="0.25">
      <c r="A37" s="137" t="s">
        <v>22</v>
      </c>
      <c r="B37" s="26"/>
      <c r="C37" s="28">
        <f>SUM(C30:C36)</f>
        <v>0</v>
      </c>
      <c r="D37" s="28">
        <f>IF(C37&gt;40,C37-40,0)</f>
        <v>0</v>
      </c>
      <c r="E37" s="29"/>
      <c r="F37" s="197"/>
      <c r="G37" s="198"/>
      <c r="H37" s="198"/>
      <c r="I37" s="199"/>
      <c r="K37" s="6" t="s">
        <v>22</v>
      </c>
      <c r="L37" s="8"/>
    </row>
    <row r="38" spans="1:12" ht="13.5" thickTop="1" x14ac:dyDescent="0.2">
      <c r="A38" s="31"/>
      <c r="B38" s="31"/>
      <c r="C38" s="31"/>
      <c r="D38" s="31"/>
      <c r="E38" s="31"/>
      <c r="F38" s="31"/>
      <c r="G38" s="31"/>
      <c r="H38" s="31"/>
      <c r="I38" s="31"/>
      <c r="K38" s="5" t="b">
        <f>IF(K36=0,"",IF(K36&lt;$G$9,K36+1,IF(K36=$G$9,"")))</f>
        <v>0</v>
      </c>
      <c r="L38" s="3" t="s">
        <v>13</v>
      </c>
    </row>
    <row r="39" spans="1:12" ht="24.75" customHeight="1" thickBot="1" x14ac:dyDescent="0.25">
      <c r="A39" s="168"/>
      <c r="B39" s="168"/>
      <c r="C39" s="31"/>
      <c r="D39" s="32"/>
      <c r="E39" s="31"/>
      <c r="F39" s="168"/>
      <c r="G39" s="168"/>
      <c r="H39" s="31"/>
      <c r="I39" s="32"/>
      <c r="K39" s="5" t="b">
        <f>IF(K38=0,"",IF(K38&lt;$G$9,K38+1,IF(K38=$G$9,"")))</f>
        <v>0</v>
      </c>
      <c r="L39" s="3" t="s">
        <v>14</v>
      </c>
    </row>
    <row r="40" spans="1:12" x14ac:dyDescent="0.2">
      <c r="A40" s="169" t="s">
        <v>30</v>
      </c>
      <c r="B40" s="169"/>
      <c r="C40" s="31"/>
      <c r="D40" s="33" t="s">
        <v>25</v>
      </c>
      <c r="E40" s="31"/>
      <c r="F40" s="169" t="s">
        <v>31</v>
      </c>
      <c r="G40" s="169"/>
      <c r="H40" s="31"/>
      <c r="I40" s="33" t="s">
        <v>25</v>
      </c>
      <c r="K40" s="5" t="b">
        <f t="shared" ref="K40:K44" si="5">IF(K39=0,"",IF(K39&lt;$G$9,K39+1,IF(K39=$G$9,"")))</f>
        <v>0</v>
      </c>
      <c r="L40" s="3" t="s">
        <v>15</v>
      </c>
    </row>
    <row r="41" spans="1:12" x14ac:dyDescent="0.2">
      <c r="A41" s="31"/>
      <c r="B41" s="31"/>
      <c r="C41" s="31"/>
      <c r="D41" s="31"/>
      <c r="E41" s="31"/>
      <c r="F41" s="31"/>
      <c r="G41" s="31"/>
      <c r="H41" s="31"/>
      <c r="I41" s="31"/>
      <c r="K41" s="5" t="b">
        <f t="shared" si="5"/>
        <v>0</v>
      </c>
      <c r="L41" s="3" t="s">
        <v>16</v>
      </c>
    </row>
    <row r="42" spans="1:12" ht="30.75" customHeight="1" x14ac:dyDescent="0.25">
      <c r="A42" s="171" t="s">
        <v>26</v>
      </c>
      <c r="B42" s="171"/>
      <c r="C42" s="171"/>
      <c r="D42" s="171"/>
      <c r="E42" s="31"/>
      <c r="F42" s="170" t="s">
        <v>27</v>
      </c>
      <c r="G42" s="170"/>
      <c r="H42" s="170"/>
      <c r="I42" s="170"/>
      <c r="K42" s="5" t="b">
        <f t="shared" si="5"/>
        <v>0</v>
      </c>
      <c r="L42" s="3" t="s">
        <v>17</v>
      </c>
    </row>
    <row r="43" spans="1:12" x14ac:dyDescent="0.2">
      <c r="K43" s="5" t="b">
        <f t="shared" si="5"/>
        <v>0</v>
      </c>
      <c r="L43" s="3" t="s">
        <v>18</v>
      </c>
    </row>
    <row r="44" spans="1:12" x14ac:dyDescent="0.2">
      <c r="K44" s="5" t="b">
        <f t="shared" si="5"/>
        <v>0</v>
      </c>
      <c r="L44" s="3" t="s">
        <v>19</v>
      </c>
    </row>
    <row r="45" spans="1:12" x14ac:dyDescent="0.2">
      <c r="K45" s="8" t="s">
        <v>23</v>
      </c>
      <c r="L45" s="8"/>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6">IF(K47=0,"",IF(K47&lt;$G$9,K47+1,IF(K47=$G$9,"")))</f>
        <v>0</v>
      </c>
      <c r="L48" s="3" t="s">
        <v>15</v>
      </c>
    </row>
    <row r="49" spans="11:12" x14ac:dyDescent="0.2">
      <c r="K49" s="5" t="b">
        <f t="shared" si="6"/>
        <v>0</v>
      </c>
      <c r="L49" s="3" t="s">
        <v>16</v>
      </c>
    </row>
    <row r="50" spans="11:12" x14ac:dyDescent="0.2">
      <c r="K50" s="5" t="b">
        <f t="shared" si="6"/>
        <v>0</v>
      </c>
      <c r="L50" s="3" t="s">
        <v>17</v>
      </c>
    </row>
    <row r="51" spans="11:12" x14ac:dyDescent="0.2">
      <c r="K51" s="5" t="b">
        <f t="shared" si="6"/>
        <v>0</v>
      </c>
      <c r="L51" s="3" t="s">
        <v>18</v>
      </c>
    </row>
    <row r="52" spans="11:12" x14ac:dyDescent="0.2">
      <c r="K52" s="5" t="b">
        <f t="shared" si="6"/>
        <v>0</v>
      </c>
      <c r="L52" s="3" t="s">
        <v>19</v>
      </c>
    </row>
    <row r="53" spans="11:12" x14ac:dyDescent="0.2">
      <c r="K53" s="8" t="s">
        <v>24</v>
      </c>
      <c r="L53" s="8"/>
    </row>
  </sheetData>
  <sheetProtection algorithmName="SHA-512" hashValue="enzj9NztwncSU95cPo0sZx3pQUirJuJqF71bpIqZUcfaTlGQJ6tVbt6OwheywmgaV3ny9hgcP/4vdnTQ76zNmw==" saltValue="62hbtgfX9ZYklWGVWoGElQ==" spinCount="100000" sheet="1" selectLockedCells="1"/>
  <mergeCells count="17">
    <mergeCell ref="B9:D9"/>
    <mergeCell ref="G9:I9"/>
    <mergeCell ref="A1:I1"/>
    <mergeCell ref="A2:I2"/>
    <mergeCell ref="A4:I7"/>
    <mergeCell ref="B8:D8"/>
    <mergeCell ref="G8:I8"/>
    <mergeCell ref="A40:B40"/>
    <mergeCell ref="F40:G40"/>
    <mergeCell ref="A42:D42"/>
    <mergeCell ref="F42:I42"/>
    <mergeCell ref="B10:D10"/>
    <mergeCell ref="G10:I10"/>
    <mergeCell ref="A13:B13"/>
    <mergeCell ref="F31:I37"/>
    <mergeCell ref="A39:B39"/>
    <mergeCell ref="F39:G39"/>
  </mergeCells>
  <conditionalFormatting sqref="A14">
    <cfRule type="cellIs" dxfId="74" priority="38" operator="equal">
      <formula>FALSE</formula>
    </cfRule>
  </conditionalFormatting>
  <conditionalFormatting sqref="A14:A20">
    <cfRule type="containsText" dxfId="73" priority="21" operator="containsText" text="FALSE">
      <formula>NOT(ISERROR(SEARCH("FALSE",A14)))</formula>
    </cfRule>
  </conditionalFormatting>
  <conditionalFormatting sqref="A22:A28">
    <cfRule type="containsText" dxfId="72" priority="7" operator="containsText" text="FALSE">
      <formula>NOT(ISERROR(SEARCH("FALSE",A22)))</formula>
    </cfRule>
  </conditionalFormatting>
  <conditionalFormatting sqref="A22:A36">
    <cfRule type="cellIs" dxfId="71" priority="8" operator="equal">
      <formula>FALSE</formula>
    </cfRule>
  </conditionalFormatting>
  <conditionalFormatting sqref="A30:A36">
    <cfRule type="containsText" dxfId="70" priority="11" operator="containsText" text="FALSE">
      <formula>NOT(ISERROR(SEARCH("FALSE",A30)))</formula>
    </cfRule>
  </conditionalFormatting>
  <conditionalFormatting sqref="B22:B28">
    <cfRule type="cellIs" dxfId="69" priority="17" operator="equal">
      <formula>FALSE</formula>
    </cfRule>
  </conditionalFormatting>
  <conditionalFormatting sqref="B30:B36">
    <cfRule type="cellIs" dxfId="68" priority="9" operator="equal">
      <formula>FALSE</formula>
    </cfRule>
  </conditionalFormatting>
  <conditionalFormatting sqref="B8:D10">
    <cfRule type="cellIs" dxfId="67" priority="1" operator="equal">
      <formula>0</formula>
    </cfRule>
  </conditionalFormatting>
  <conditionalFormatting sqref="F14">
    <cfRule type="cellIs" dxfId="66" priority="20" operator="equal">
      <formula>FALSE</formula>
    </cfRule>
  </conditionalFormatting>
  <conditionalFormatting sqref="F14:F20">
    <cfRule type="containsText" dxfId="65" priority="19" operator="containsText" text="FALSE">
      <formula>NOT(ISERROR(SEARCH("FALSE",F14)))</formula>
    </cfRule>
  </conditionalFormatting>
  <conditionalFormatting sqref="F22">
    <cfRule type="cellIs" dxfId="64" priority="6" operator="equal">
      <formula>FALSE</formula>
    </cfRule>
  </conditionalFormatting>
  <conditionalFormatting sqref="F22:F28">
    <cfRule type="containsText" dxfId="63" priority="5" operator="containsText" text="FALSE">
      <formula>NOT(ISERROR(SEARCH("FALSE",F22)))</formula>
    </cfRule>
  </conditionalFormatting>
  <conditionalFormatting sqref="F29:F30">
    <cfRule type="cellIs" dxfId="62" priority="3" operator="equal">
      <formula>FALSE</formula>
    </cfRule>
  </conditionalFormatting>
  <conditionalFormatting sqref="G22:G28">
    <cfRule type="cellIs" dxfId="61" priority="15" operator="equal">
      <formula>FALSE</formula>
    </cfRule>
  </conditionalFormatting>
  <conditionalFormatting sqref="K13:L52">
    <cfRule type="cellIs" dxfId="60" priority="22" operator="equal">
      <formula>FALSE</formula>
    </cfRule>
  </conditionalFormatting>
  <dataValidations count="4">
    <dataValidation allowBlank="1" showInputMessage="1" showErrorMessage="1" prompt="Enter your MSU ID into this field and it will populate to all the other time re[prts in this workbook." sqref="J8" xr:uid="{00000000-0002-0000-1500-000000000000}"/>
    <dataValidation allowBlank="1" showInputMessage="1" showErrorMessage="1" prompt="Enter your Name into this field and it will populate to all the other time reports in this workbook." sqref="B9 J9" xr:uid="{00000000-0002-0000-1500-000001000000}"/>
    <dataValidation allowBlank="1" showInputMessage="1" showErrorMessage="1" prompt="Enter your Department Name into this field and it will populate to all the other time reports in this workbook." sqref="B10 J10" xr:uid="{00000000-0002-0000-1500-000002000000}"/>
    <dataValidation allowBlank="1" showInputMessage="1" showErrorMessage="1" prompt="Enter your MSU ID into this field and it will populate to all the other time reports in this workbook." sqref="B8:D8" xr:uid="{F5458772-9742-4343-A620-1AA8949B51F4}"/>
  </dataValidations>
  <printOptions horizontalCentered="1"/>
  <pageMargins left="0" right="0" top="0.5" bottom="0.5" header="0.3" footer="0.3"/>
  <pageSetup scale="92" orientation="portrait" r:id="rId1"/>
  <headerFooter>
    <oddFooter>&amp;RMay-2018</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dimension ref="A1:L53"/>
  <sheetViews>
    <sheetView showGridLines="0" zoomScale="98" zoomScaleNormal="98" workbookViewId="0">
      <pane ySplit="13" topLeftCell="A14" activePane="bottomLeft" state="frozen"/>
      <selection activeCell="B14" sqref="B14"/>
      <selection pane="bottomLeft" activeCell="C22" sqref="C22"/>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1"/>
    <col min="11" max="11" width="13.5" style="9" hidden="1" customWidth="1"/>
    <col min="12" max="12" width="19" hidden="1" customWidth="1"/>
  </cols>
  <sheetData>
    <row r="1" spans="1:12" ht="23.25" x14ac:dyDescent="0.2">
      <c r="A1" s="172" t="s">
        <v>0</v>
      </c>
      <c r="B1" s="172"/>
      <c r="C1" s="172"/>
      <c r="D1" s="172"/>
      <c r="E1" s="172"/>
      <c r="F1" s="172"/>
      <c r="G1" s="172"/>
      <c r="H1" s="172"/>
      <c r="I1" s="172"/>
    </row>
    <row r="2" spans="1:12" ht="23.25" x14ac:dyDescent="0.2">
      <c r="A2" s="172" t="s">
        <v>1</v>
      </c>
      <c r="B2" s="172"/>
      <c r="C2" s="172"/>
      <c r="D2" s="172"/>
      <c r="E2" s="172"/>
      <c r="F2" s="172"/>
      <c r="G2" s="172"/>
      <c r="H2" s="172"/>
      <c r="I2" s="172"/>
    </row>
    <row r="3" spans="1:12" ht="13.5" thickBot="1" x14ac:dyDescent="0.25">
      <c r="A3" s="31"/>
      <c r="B3" s="31"/>
      <c r="C3" s="31"/>
      <c r="D3" s="31"/>
      <c r="E3" s="31"/>
      <c r="F3" s="31"/>
      <c r="G3" s="31"/>
      <c r="H3" s="31"/>
      <c r="I3" s="31"/>
    </row>
    <row r="4" spans="1:12" ht="13.5" customHeight="1" x14ac:dyDescent="0.2">
      <c r="A4" s="173" t="s">
        <v>2</v>
      </c>
      <c r="B4" s="173"/>
      <c r="C4" s="173"/>
      <c r="D4" s="173"/>
      <c r="E4" s="173"/>
      <c r="F4" s="173"/>
      <c r="G4" s="173"/>
      <c r="H4" s="173"/>
      <c r="I4" s="173"/>
    </row>
    <row r="5" spans="1:12" x14ac:dyDescent="0.2">
      <c r="A5" s="174"/>
      <c r="B5" s="174"/>
      <c r="C5" s="174"/>
      <c r="D5" s="174"/>
      <c r="E5" s="174"/>
      <c r="F5" s="174"/>
      <c r="G5" s="174"/>
      <c r="H5" s="174"/>
      <c r="I5" s="174"/>
    </row>
    <row r="6" spans="1:12" x14ac:dyDescent="0.2">
      <c r="A6" s="174"/>
      <c r="B6" s="174"/>
      <c r="C6" s="174"/>
      <c r="D6" s="174"/>
      <c r="E6" s="174"/>
      <c r="F6" s="174"/>
      <c r="G6" s="174"/>
      <c r="H6" s="174"/>
      <c r="I6" s="174"/>
    </row>
    <row r="7" spans="1:12" ht="13.5" thickBot="1" x14ac:dyDescent="0.25">
      <c r="A7" s="175"/>
      <c r="B7" s="175"/>
      <c r="C7" s="175"/>
      <c r="D7" s="175"/>
      <c r="E7" s="175"/>
      <c r="F7" s="175"/>
      <c r="G7" s="175"/>
      <c r="H7" s="175"/>
      <c r="I7" s="175"/>
    </row>
    <row r="8" spans="1:12" ht="18" customHeight="1" thickBot="1" x14ac:dyDescent="0.25">
      <c r="A8" s="30" t="s">
        <v>3</v>
      </c>
      <c r="B8" s="190">
        <f>'June 15, 2025 - June 28, 2025'!$B$8</f>
        <v>0</v>
      </c>
      <c r="C8" s="190"/>
      <c r="D8" s="190"/>
      <c r="E8" s="4"/>
      <c r="F8" s="30" t="s">
        <v>4</v>
      </c>
      <c r="G8" s="189">
        <f>'Payroll Schedule'!$K$35</f>
        <v>46117</v>
      </c>
      <c r="H8" s="189"/>
      <c r="I8" s="189"/>
      <c r="J8" s="34"/>
      <c r="K8" s="10" t="str">
        <f>TEXT(G8,"dddd")</f>
        <v>Sunday</v>
      </c>
    </row>
    <row r="9" spans="1:12" ht="18" customHeight="1" thickBot="1" x14ac:dyDescent="0.25">
      <c r="A9" s="30" t="s">
        <v>5</v>
      </c>
      <c r="B9" s="190">
        <f>'June 15, 2025 - June 28, 2025'!$B$9</f>
        <v>0</v>
      </c>
      <c r="C9" s="190"/>
      <c r="D9" s="190"/>
      <c r="E9" s="4"/>
      <c r="F9" s="30" t="s">
        <v>6</v>
      </c>
      <c r="G9" s="185">
        <f>'Payroll Schedule'!$L$35</f>
        <v>46137</v>
      </c>
      <c r="H9" s="185"/>
      <c r="I9" s="185"/>
      <c r="J9" s="35"/>
    </row>
    <row r="10" spans="1:12" ht="18" customHeight="1" thickBot="1" x14ac:dyDescent="0.25">
      <c r="A10" s="30" t="s">
        <v>7</v>
      </c>
      <c r="B10" s="190">
        <f>'June 15, 2025 - June 28, 2025'!$B$10</f>
        <v>0</v>
      </c>
      <c r="C10" s="190"/>
      <c r="D10" s="190"/>
      <c r="E10" s="4"/>
      <c r="F10" s="30" t="s">
        <v>8</v>
      </c>
      <c r="G10" s="186">
        <f>'Payroll Schedule'!$B$35</f>
        <v>9</v>
      </c>
      <c r="H10" s="186"/>
      <c r="I10" s="186"/>
      <c r="J10" s="35"/>
    </row>
    <row r="11" spans="1:12" ht="13.5" thickBot="1" x14ac:dyDescent="0.25">
      <c r="A11" s="31"/>
      <c r="B11" s="31"/>
      <c r="C11" s="31"/>
      <c r="D11" s="31"/>
      <c r="E11" s="31"/>
      <c r="F11" s="31"/>
      <c r="G11" s="31"/>
      <c r="H11" s="31"/>
      <c r="I11" s="31"/>
    </row>
    <row r="12" spans="1:12" s="2" customFormat="1" ht="39.75" thickTop="1" thickBot="1" x14ac:dyDescent="0.25">
      <c r="A12" s="15" t="s">
        <v>9</v>
      </c>
      <c r="B12" s="15" t="s">
        <v>28</v>
      </c>
      <c r="C12" s="16" t="s">
        <v>10</v>
      </c>
      <c r="D12" s="17" t="s">
        <v>11</v>
      </c>
      <c r="E12" s="18"/>
      <c r="F12" s="19" t="s">
        <v>9</v>
      </c>
      <c r="G12" s="15" t="s">
        <v>28</v>
      </c>
      <c r="H12" s="16" t="s">
        <v>10</v>
      </c>
      <c r="I12" s="16" t="s">
        <v>11</v>
      </c>
      <c r="J12" s="36"/>
      <c r="K12" s="11"/>
    </row>
    <row r="13" spans="1:12" s="2" customFormat="1" ht="18" customHeight="1" thickTop="1" thickBot="1" x14ac:dyDescent="0.25">
      <c r="A13" s="200" t="s">
        <v>12</v>
      </c>
      <c r="B13" s="200"/>
      <c r="C13" s="138">
        <f>'Mar 22, 2026 - Apr 4, 2026'!$C$37</f>
        <v>0</v>
      </c>
      <c r="D13" s="138"/>
      <c r="E13" s="139"/>
      <c r="F13" s="140"/>
      <c r="G13" s="141"/>
      <c r="H13" s="142"/>
      <c r="I13" s="142"/>
      <c r="J13" s="36"/>
      <c r="K13" s="5"/>
      <c r="L13" s="3"/>
    </row>
    <row r="14" spans="1:12" ht="18" customHeight="1" thickTop="1" x14ac:dyDescent="0.2">
      <c r="A14" s="120"/>
      <c r="B14" s="121" t="s">
        <v>13</v>
      </c>
      <c r="C14" s="157"/>
      <c r="D14" s="122"/>
      <c r="E14" s="27"/>
      <c r="F14" s="120">
        <v>46131</v>
      </c>
      <c r="G14" s="123" t="s">
        <v>13</v>
      </c>
      <c r="H14" s="124"/>
      <c r="I14" s="122"/>
      <c r="K14" s="5">
        <f t="shared" ref="K14:K20" si="0">IF(EXACT(L14,$K$8)=TRUE,$G$8,IF(K13=0,"",IF(K13&lt;$G$9,K13+1,IF(K13=$G$9,""))))</f>
        <v>46117</v>
      </c>
      <c r="L14" s="3" t="s">
        <v>13</v>
      </c>
    </row>
    <row r="15" spans="1:12" ht="18" customHeight="1" x14ac:dyDescent="0.2">
      <c r="A15" s="24"/>
      <c r="B15" s="125" t="s">
        <v>14</v>
      </c>
      <c r="C15" s="127"/>
      <c r="D15" s="127"/>
      <c r="E15" s="27"/>
      <c r="F15" s="120">
        <v>46132</v>
      </c>
      <c r="G15" s="125" t="s">
        <v>14</v>
      </c>
      <c r="H15" s="126"/>
      <c r="I15" s="127"/>
      <c r="K15" s="5">
        <f t="shared" si="0"/>
        <v>46118</v>
      </c>
      <c r="L15" s="3" t="s">
        <v>14</v>
      </c>
    </row>
    <row r="16" spans="1:12" ht="18" customHeight="1" x14ac:dyDescent="0.2">
      <c r="A16" s="24"/>
      <c r="B16" s="125" t="s">
        <v>15</v>
      </c>
      <c r="C16" s="127"/>
      <c r="D16" s="127"/>
      <c r="E16" s="27"/>
      <c r="F16" s="120">
        <v>46133</v>
      </c>
      <c r="G16" s="125" t="s">
        <v>15</v>
      </c>
      <c r="H16" s="126"/>
      <c r="I16" s="127"/>
      <c r="K16" s="5">
        <f t="shared" si="0"/>
        <v>46119</v>
      </c>
      <c r="L16" s="3" t="s">
        <v>15</v>
      </c>
    </row>
    <row r="17" spans="1:12" ht="18" customHeight="1" x14ac:dyDescent="0.2">
      <c r="A17" s="24"/>
      <c r="B17" s="125" t="s">
        <v>16</v>
      </c>
      <c r="C17" s="127"/>
      <c r="D17" s="127"/>
      <c r="E17" s="27"/>
      <c r="F17" s="120">
        <v>46134</v>
      </c>
      <c r="G17" s="125" t="s">
        <v>16</v>
      </c>
      <c r="H17" s="126"/>
      <c r="I17" s="127"/>
      <c r="K17" s="5">
        <f t="shared" si="0"/>
        <v>46120</v>
      </c>
      <c r="L17" s="3" t="s">
        <v>16</v>
      </c>
    </row>
    <row r="18" spans="1:12" ht="18" customHeight="1" x14ac:dyDescent="0.2">
      <c r="A18" s="24"/>
      <c r="B18" s="125" t="s">
        <v>17</v>
      </c>
      <c r="C18" s="127"/>
      <c r="D18" s="127"/>
      <c r="E18" s="27"/>
      <c r="F18" s="120">
        <v>46135</v>
      </c>
      <c r="G18" s="125" t="s">
        <v>17</v>
      </c>
      <c r="H18" s="126"/>
      <c r="I18" s="127"/>
      <c r="K18" s="5">
        <f t="shared" si="0"/>
        <v>46121</v>
      </c>
      <c r="L18" s="3" t="s">
        <v>17</v>
      </c>
    </row>
    <row r="19" spans="1:12" ht="18" customHeight="1" x14ac:dyDescent="0.2">
      <c r="A19" s="24"/>
      <c r="B19" s="125" t="s">
        <v>18</v>
      </c>
      <c r="C19" s="127"/>
      <c r="D19" s="127"/>
      <c r="E19" s="27"/>
      <c r="F19" s="120">
        <v>46136</v>
      </c>
      <c r="G19" s="125" t="s">
        <v>18</v>
      </c>
      <c r="H19" s="126"/>
      <c r="I19" s="127"/>
      <c r="K19" s="5">
        <f t="shared" si="0"/>
        <v>46122</v>
      </c>
      <c r="L19" s="3" t="s">
        <v>18</v>
      </c>
    </row>
    <row r="20" spans="1:12" ht="18" customHeight="1" thickBot="1" x14ac:dyDescent="0.25">
      <c r="A20" s="25"/>
      <c r="B20" s="128" t="s">
        <v>19</v>
      </c>
      <c r="C20" s="130"/>
      <c r="D20" s="130"/>
      <c r="E20" s="27"/>
      <c r="F20" s="120">
        <v>46137</v>
      </c>
      <c r="G20" s="128" t="s">
        <v>19</v>
      </c>
      <c r="H20" s="129"/>
      <c r="I20" s="130"/>
      <c r="K20" s="5">
        <f t="shared" si="0"/>
        <v>46123</v>
      </c>
      <c r="L20" s="3" t="s">
        <v>19</v>
      </c>
    </row>
    <row r="21" spans="1:12" s="1" customFormat="1" ht="18" customHeight="1" thickTop="1" thickBot="1" x14ac:dyDescent="0.25">
      <c r="A21" s="131" t="s">
        <v>20</v>
      </c>
      <c r="B21" s="26"/>
      <c r="C21" s="28">
        <f>SUM(C13:C20)</f>
        <v>0</v>
      </c>
      <c r="D21" s="28">
        <f>IF(C21&gt;40,C21-40,0)</f>
        <v>0</v>
      </c>
      <c r="E21" s="132"/>
      <c r="F21" s="131" t="s">
        <v>23</v>
      </c>
      <c r="G21" s="26"/>
      <c r="H21" s="28">
        <f>SUM(H14:H20)</f>
        <v>0</v>
      </c>
      <c r="I21" s="28">
        <f>IF(H21&gt;40,H21-40,0)</f>
        <v>0</v>
      </c>
      <c r="J21" s="37"/>
      <c r="K21" s="6" t="s">
        <v>20</v>
      </c>
      <c r="L21" s="7"/>
    </row>
    <row r="22" spans="1:12" ht="18" customHeight="1" thickTop="1" x14ac:dyDescent="0.2">
      <c r="A22" s="120">
        <v>46117</v>
      </c>
      <c r="B22" s="133" t="s">
        <v>13</v>
      </c>
      <c r="C22" s="124"/>
      <c r="D22" s="122"/>
      <c r="E22" s="27"/>
      <c r="F22" s="120" t="b">
        <f t="shared" ref="F22:F28" si="1">K46</f>
        <v>0</v>
      </c>
      <c r="G22" s="133" t="s">
        <v>13</v>
      </c>
      <c r="H22" s="122"/>
      <c r="I22" s="122"/>
      <c r="K22" s="5">
        <f>IF(K20=0,"",IF(K20&lt;$G$9,K20+1,IF(K20=$G$9,"")))</f>
        <v>46124</v>
      </c>
      <c r="L22" s="3" t="s">
        <v>13</v>
      </c>
    </row>
    <row r="23" spans="1:12" ht="18" customHeight="1" x14ac:dyDescent="0.2">
      <c r="A23" s="120">
        <v>46118</v>
      </c>
      <c r="B23" s="134" t="s">
        <v>14</v>
      </c>
      <c r="C23" s="126"/>
      <c r="D23" s="127"/>
      <c r="E23" s="27"/>
      <c r="F23" s="24" t="b">
        <f t="shared" si="1"/>
        <v>0</v>
      </c>
      <c r="G23" s="134" t="s">
        <v>14</v>
      </c>
      <c r="H23" s="127"/>
      <c r="I23" s="127"/>
      <c r="K23" s="5">
        <f>IF(K22=0,"",IF(K22&lt;$G$9,K22+1,IF(K22=$G$9,"")))</f>
        <v>46125</v>
      </c>
      <c r="L23" s="3" t="s">
        <v>14</v>
      </c>
    </row>
    <row r="24" spans="1:12" ht="18" customHeight="1" x14ac:dyDescent="0.2">
      <c r="A24" s="120">
        <v>46119</v>
      </c>
      <c r="B24" s="134" t="s">
        <v>15</v>
      </c>
      <c r="C24" s="126"/>
      <c r="D24" s="127"/>
      <c r="E24" s="27"/>
      <c r="F24" s="24" t="b">
        <f t="shared" si="1"/>
        <v>0</v>
      </c>
      <c r="G24" s="134" t="s">
        <v>15</v>
      </c>
      <c r="H24" s="127"/>
      <c r="I24" s="127"/>
      <c r="K24" s="5">
        <f t="shared" ref="K24:K28" si="2">IF(K23=0,"",IF(K23&lt;$G$9,K23+1,IF(K23=$G$9,"")))</f>
        <v>46126</v>
      </c>
      <c r="L24" s="3" t="s">
        <v>15</v>
      </c>
    </row>
    <row r="25" spans="1:12" ht="18" customHeight="1" x14ac:dyDescent="0.2">
      <c r="A25" s="120">
        <v>46120</v>
      </c>
      <c r="B25" s="134" t="s">
        <v>16</v>
      </c>
      <c r="C25" s="126"/>
      <c r="D25" s="127"/>
      <c r="E25" s="27"/>
      <c r="F25" s="24" t="b">
        <f t="shared" si="1"/>
        <v>0</v>
      </c>
      <c r="G25" s="134" t="s">
        <v>16</v>
      </c>
      <c r="H25" s="127"/>
      <c r="I25" s="127"/>
      <c r="K25" s="5">
        <f t="shared" si="2"/>
        <v>46127</v>
      </c>
      <c r="L25" s="3" t="s">
        <v>16</v>
      </c>
    </row>
    <row r="26" spans="1:12" ht="18" customHeight="1" x14ac:dyDescent="0.2">
      <c r="A26" s="120">
        <v>46121</v>
      </c>
      <c r="B26" s="134" t="s">
        <v>17</v>
      </c>
      <c r="C26" s="126"/>
      <c r="D26" s="127"/>
      <c r="E26" s="27"/>
      <c r="F26" s="24" t="b">
        <f t="shared" si="1"/>
        <v>0</v>
      </c>
      <c r="G26" s="134" t="s">
        <v>17</v>
      </c>
      <c r="H26" s="127"/>
      <c r="I26" s="127"/>
      <c r="K26" s="5">
        <f t="shared" si="2"/>
        <v>46128</v>
      </c>
      <c r="L26" s="3" t="s">
        <v>17</v>
      </c>
    </row>
    <row r="27" spans="1:12" ht="18" customHeight="1" x14ac:dyDescent="0.2">
      <c r="A27" s="120">
        <v>46122</v>
      </c>
      <c r="B27" s="134" t="s">
        <v>18</v>
      </c>
      <c r="C27" s="126"/>
      <c r="D27" s="127"/>
      <c r="E27" s="27"/>
      <c r="F27" s="24" t="b">
        <f t="shared" si="1"/>
        <v>0</v>
      </c>
      <c r="G27" s="134" t="s">
        <v>18</v>
      </c>
      <c r="H27" s="127"/>
      <c r="I27" s="127"/>
      <c r="K27" s="5">
        <f t="shared" si="2"/>
        <v>46129</v>
      </c>
      <c r="L27" s="3" t="s">
        <v>18</v>
      </c>
    </row>
    <row r="28" spans="1:12" ht="18" customHeight="1" thickBot="1" x14ac:dyDescent="0.25">
      <c r="A28" s="120">
        <v>46123</v>
      </c>
      <c r="B28" s="135" t="s">
        <v>19</v>
      </c>
      <c r="C28" s="129"/>
      <c r="D28" s="130"/>
      <c r="E28" s="27"/>
      <c r="F28" s="25" t="b">
        <f t="shared" si="1"/>
        <v>0</v>
      </c>
      <c r="G28" s="135" t="s">
        <v>19</v>
      </c>
      <c r="H28" s="130"/>
      <c r="I28" s="130"/>
      <c r="K28" s="5">
        <f t="shared" si="2"/>
        <v>46130</v>
      </c>
      <c r="L28" s="3" t="s">
        <v>19</v>
      </c>
    </row>
    <row r="29" spans="1:12" ht="18" customHeight="1" thickTop="1" thickBot="1" x14ac:dyDescent="0.25">
      <c r="A29" s="136" t="s">
        <v>21</v>
      </c>
      <c r="B29" s="26"/>
      <c r="C29" s="28">
        <f>SUM(C22:C28)</f>
        <v>0</v>
      </c>
      <c r="D29" s="28">
        <f>IF(C29&gt;40,C29-40,0)</f>
        <v>0</v>
      </c>
      <c r="E29" s="27"/>
      <c r="F29" s="137" t="s">
        <v>24</v>
      </c>
      <c r="G29" s="26"/>
      <c r="H29" s="28">
        <f>SUM(H22:H28)</f>
        <v>0</v>
      </c>
      <c r="I29" s="28">
        <f>IF(H29&gt;40,H29-40,0)</f>
        <v>0</v>
      </c>
      <c r="K29" s="6" t="s">
        <v>21</v>
      </c>
      <c r="L29" s="7"/>
    </row>
    <row r="30" spans="1:12" ht="18" customHeight="1" thickTop="1" thickBot="1" x14ac:dyDescent="0.25">
      <c r="A30" s="120">
        <v>46124</v>
      </c>
      <c r="B30" s="133" t="s">
        <v>13</v>
      </c>
      <c r="C30" s="124"/>
      <c r="D30" s="122"/>
      <c r="E30" s="27"/>
      <c r="F30" s="13" t="s">
        <v>29</v>
      </c>
      <c r="G30" s="26"/>
      <c r="H30" s="28">
        <f>(C21+C29+C37+H21+H29)-C13</f>
        <v>0</v>
      </c>
      <c r="I30" s="28">
        <f>D21+D29+D37+I21+I29</f>
        <v>0</v>
      </c>
      <c r="K30" s="5">
        <f>IF(K28=0,"",IF(K28&lt;$G$9,K28+1,IF(K28=$G$9,"")))</f>
        <v>46131</v>
      </c>
      <c r="L30" s="3" t="s">
        <v>13</v>
      </c>
    </row>
    <row r="31" spans="1:12" ht="18" customHeight="1" thickTop="1" x14ac:dyDescent="0.2">
      <c r="A31" s="120">
        <v>46125</v>
      </c>
      <c r="B31" s="134" t="s">
        <v>14</v>
      </c>
      <c r="C31" s="126"/>
      <c r="D31" s="127"/>
      <c r="E31" s="27"/>
      <c r="F31" s="191" t="s">
        <v>32</v>
      </c>
      <c r="G31" s="192"/>
      <c r="H31" s="192"/>
      <c r="I31" s="193"/>
      <c r="K31" s="5">
        <f>IF(K30=0,"",IF(K30&lt;$G$9,K30+1,IF(K30=$G$9,"")))</f>
        <v>46132</v>
      </c>
      <c r="L31" s="3" t="s">
        <v>14</v>
      </c>
    </row>
    <row r="32" spans="1:12" ht="18" customHeight="1" x14ac:dyDescent="0.2">
      <c r="A32" s="120">
        <v>46126</v>
      </c>
      <c r="B32" s="134" t="s">
        <v>15</v>
      </c>
      <c r="C32" s="126"/>
      <c r="D32" s="127"/>
      <c r="E32" s="27"/>
      <c r="F32" s="194"/>
      <c r="G32" s="195"/>
      <c r="H32" s="195"/>
      <c r="I32" s="196"/>
      <c r="K32" s="5">
        <f t="shared" ref="K32:K36" si="3">IF(K31=0,"",IF(K31&lt;$G$9,K31+1,IF(K31=$G$9,"")))</f>
        <v>46133</v>
      </c>
      <c r="L32" s="3" t="s">
        <v>15</v>
      </c>
    </row>
    <row r="33" spans="1:12" ht="18" customHeight="1" x14ac:dyDescent="0.2">
      <c r="A33" s="120">
        <v>46127</v>
      </c>
      <c r="B33" s="134" t="s">
        <v>16</v>
      </c>
      <c r="C33" s="126"/>
      <c r="D33" s="127"/>
      <c r="E33" s="27"/>
      <c r="F33" s="194"/>
      <c r="G33" s="195"/>
      <c r="H33" s="195"/>
      <c r="I33" s="196"/>
      <c r="K33" s="5">
        <f t="shared" si="3"/>
        <v>46134</v>
      </c>
      <c r="L33" s="3" t="s">
        <v>16</v>
      </c>
    </row>
    <row r="34" spans="1:12" ht="18" customHeight="1" x14ac:dyDescent="0.2">
      <c r="A34" s="120">
        <v>46128</v>
      </c>
      <c r="B34" s="134" t="s">
        <v>17</v>
      </c>
      <c r="C34" s="126"/>
      <c r="D34" s="127"/>
      <c r="E34" s="27"/>
      <c r="F34" s="194"/>
      <c r="G34" s="195"/>
      <c r="H34" s="195"/>
      <c r="I34" s="196"/>
      <c r="K34" s="5">
        <f t="shared" si="3"/>
        <v>46135</v>
      </c>
      <c r="L34" s="3" t="s">
        <v>17</v>
      </c>
    </row>
    <row r="35" spans="1:12" ht="18" customHeight="1" x14ac:dyDescent="0.2">
      <c r="A35" s="120">
        <v>46129</v>
      </c>
      <c r="B35" s="134" t="s">
        <v>18</v>
      </c>
      <c r="C35" s="126"/>
      <c r="D35" s="127"/>
      <c r="E35" s="27"/>
      <c r="F35" s="194"/>
      <c r="G35" s="195"/>
      <c r="H35" s="195"/>
      <c r="I35" s="196"/>
      <c r="K35" s="5">
        <f t="shared" si="3"/>
        <v>46136</v>
      </c>
      <c r="L35" s="3" t="s">
        <v>18</v>
      </c>
    </row>
    <row r="36" spans="1:12" ht="18" customHeight="1" thickBot="1" x14ac:dyDescent="0.25">
      <c r="A36" s="120">
        <v>46130</v>
      </c>
      <c r="B36" s="135" t="s">
        <v>19</v>
      </c>
      <c r="C36" s="129"/>
      <c r="D36" s="130"/>
      <c r="E36" s="27"/>
      <c r="F36" s="194"/>
      <c r="G36" s="195"/>
      <c r="H36" s="195"/>
      <c r="I36" s="196"/>
      <c r="K36" s="5">
        <f t="shared" si="3"/>
        <v>46137</v>
      </c>
      <c r="L36" s="3" t="s">
        <v>19</v>
      </c>
    </row>
    <row r="37" spans="1:12" ht="18" customHeight="1" thickTop="1" thickBot="1" x14ac:dyDescent="0.25">
      <c r="A37" s="137" t="s">
        <v>22</v>
      </c>
      <c r="B37" s="26"/>
      <c r="C37" s="28">
        <f>SUM(C30:C36)</f>
        <v>0</v>
      </c>
      <c r="D37" s="28">
        <f>IF(C37&gt;40,C37-40,0)</f>
        <v>0</v>
      </c>
      <c r="E37" s="29"/>
      <c r="F37" s="197"/>
      <c r="G37" s="198"/>
      <c r="H37" s="198"/>
      <c r="I37" s="199"/>
      <c r="K37" s="6" t="s">
        <v>22</v>
      </c>
      <c r="L37" s="8"/>
    </row>
    <row r="38" spans="1:12" ht="13.5" thickTop="1" x14ac:dyDescent="0.2">
      <c r="A38" s="31"/>
      <c r="B38" s="31"/>
      <c r="C38" s="31"/>
      <c r="D38" s="31"/>
      <c r="E38" s="31"/>
      <c r="F38" s="31"/>
      <c r="G38" s="31"/>
      <c r="H38" s="31"/>
      <c r="I38" s="31"/>
      <c r="K38" s="5" t="str">
        <f>IF(K36=0,"",IF(K36&lt;$G$9,K36+1,IF(K36=$G$9,"")))</f>
        <v/>
      </c>
      <c r="L38" s="3" t="s">
        <v>13</v>
      </c>
    </row>
    <row r="39" spans="1:12" ht="24.75" customHeight="1" thickBot="1" x14ac:dyDescent="0.25">
      <c r="A39" s="168"/>
      <c r="B39" s="168"/>
      <c r="C39" s="31"/>
      <c r="D39" s="32"/>
      <c r="E39" s="31"/>
      <c r="F39" s="168"/>
      <c r="G39" s="168"/>
      <c r="H39" s="31"/>
      <c r="I39" s="32"/>
      <c r="K39" s="5" t="b">
        <f>IF(K38=0,"",IF(K38&lt;$G$9,K38+1,IF(K38=$G$9,"")))</f>
        <v>0</v>
      </c>
      <c r="L39" s="3" t="s">
        <v>14</v>
      </c>
    </row>
    <row r="40" spans="1:12" x14ac:dyDescent="0.2">
      <c r="A40" s="169" t="s">
        <v>30</v>
      </c>
      <c r="B40" s="169"/>
      <c r="C40" s="31"/>
      <c r="D40" s="33" t="s">
        <v>25</v>
      </c>
      <c r="E40" s="31"/>
      <c r="F40" s="169" t="s">
        <v>31</v>
      </c>
      <c r="G40" s="169"/>
      <c r="H40" s="31"/>
      <c r="I40" s="33" t="s">
        <v>25</v>
      </c>
      <c r="K40" s="5" t="b">
        <f t="shared" ref="K40:K44" si="4">IF(K39=0,"",IF(K39&lt;$G$9,K39+1,IF(K39=$G$9,"")))</f>
        <v>0</v>
      </c>
      <c r="L40" s="3" t="s">
        <v>15</v>
      </c>
    </row>
    <row r="41" spans="1:12" x14ac:dyDescent="0.2">
      <c r="A41" s="31"/>
      <c r="B41" s="31"/>
      <c r="C41" s="31"/>
      <c r="D41" s="31"/>
      <c r="E41" s="31"/>
      <c r="F41" s="31"/>
      <c r="G41" s="31"/>
      <c r="H41" s="31"/>
      <c r="I41" s="31"/>
      <c r="K41" s="5" t="b">
        <f t="shared" si="4"/>
        <v>0</v>
      </c>
      <c r="L41" s="3" t="s">
        <v>16</v>
      </c>
    </row>
    <row r="42" spans="1:12" ht="30.75" customHeight="1" x14ac:dyDescent="0.25">
      <c r="A42" s="171" t="s">
        <v>26</v>
      </c>
      <c r="B42" s="171"/>
      <c r="C42" s="171"/>
      <c r="D42" s="171"/>
      <c r="E42" s="31"/>
      <c r="F42" s="170" t="s">
        <v>27</v>
      </c>
      <c r="G42" s="170"/>
      <c r="H42" s="170"/>
      <c r="I42" s="170"/>
      <c r="K42" s="5" t="b">
        <f t="shared" si="4"/>
        <v>0</v>
      </c>
      <c r="L42" s="3" t="s">
        <v>17</v>
      </c>
    </row>
    <row r="43" spans="1:12" x14ac:dyDescent="0.2">
      <c r="K43" s="5" t="b">
        <f t="shared" si="4"/>
        <v>0</v>
      </c>
      <c r="L43" s="3" t="s">
        <v>18</v>
      </c>
    </row>
    <row r="44" spans="1:12" x14ac:dyDescent="0.2">
      <c r="K44" s="5" t="b">
        <f t="shared" si="4"/>
        <v>0</v>
      </c>
      <c r="L44" s="3" t="s">
        <v>19</v>
      </c>
    </row>
    <row r="45" spans="1:12" x14ac:dyDescent="0.2">
      <c r="K45" s="8" t="s">
        <v>23</v>
      </c>
      <c r="L45" s="8"/>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5">IF(K47=0,"",IF(K47&lt;$G$9,K47+1,IF(K47=$G$9,"")))</f>
        <v>0</v>
      </c>
      <c r="L48" s="3" t="s">
        <v>15</v>
      </c>
    </row>
    <row r="49" spans="11:12" x14ac:dyDescent="0.2">
      <c r="K49" s="5" t="b">
        <f t="shared" si="5"/>
        <v>0</v>
      </c>
      <c r="L49" s="3" t="s">
        <v>16</v>
      </c>
    </row>
    <row r="50" spans="11:12" x14ac:dyDescent="0.2">
      <c r="K50" s="5" t="b">
        <f t="shared" si="5"/>
        <v>0</v>
      </c>
      <c r="L50" s="3" t="s">
        <v>17</v>
      </c>
    </row>
    <row r="51" spans="11:12" x14ac:dyDescent="0.2">
      <c r="K51" s="5" t="b">
        <f t="shared" si="5"/>
        <v>0</v>
      </c>
      <c r="L51" s="3" t="s">
        <v>18</v>
      </c>
    </row>
    <row r="52" spans="11:12" x14ac:dyDescent="0.2">
      <c r="K52" s="5" t="b">
        <f t="shared" si="5"/>
        <v>0</v>
      </c>
      <c r="L52" s="3" t="s">
        <v>19</v>
      </c>
    </row>
    <row r="53" spans="11:12" x14ac:dyDescent="0.2">
      <c r="K53" s="8" t="s">
        <v>24</v>
      </c>
      <c r="L53" s="8"/>
    </row>
  </sheetData>
  <sheetProtection algorithmName="SHA-512" hashValue="OtLSR6jN0/cCrvmmMpNr6yPOwCdCwYB8ggh6sJwRbDClB1l2+j8UA5EINRIG1K/8il9OZEFQpaMxtdz6kErQpw==" saltValue="yL0fakYg/NPB6SN92FgqjQ==" spinCount="100000" sheet="1" selectLockedCells="1"/>
  <mergeCells count="17">
    <mergeCell ref="B9:D9"/>
    <mergeCell ref="G9:I9"/>
    <mergeCell ref="A1:I1"/>
    <mergeCell ref="A2:I2"/>
    <mergeCell ref="A4:I7"/>
    <mergeCell ref="B8:D8"/>
    <mergeCell ref="G8:I8"/>
    <mergeCell ref="A40:B40"/>
    <mergeCell ref="F40:G40"/>
    <mergeCell ref="A42:D42"/>
    <mergeCell ref="F42:I42"/>
    <mergeCell ref="B10:D10"/>
    <mergeCell ref="G10:I10"/>
    <mergeCell ref="A13:B13"/>
    <mergeCell ref="F31:I37"/>
    <mergeCell ref="A39:B39"/>
    <mergeCell ref="F39:G39"/>
  </mergeCells>
  <conditionalFormatting sqref="A14">
    <cfRule type="cellIs" dxfId="59" priority="38" operator="equal">
      <formula>FALSE</formula>
    </cfRule>
  </conditionalFormatting>
  <conditionalFormatting sqref="A14:A20">
    <cfRule type="containsText" dxfId="58" priority="21" operator="containsText" text="FALSE">
      <formula>NOT(ISERROR(SEARCH("FALSE",A14)))</formula>
    </cfRule>
  </conditionalFormatting>
  <conditionalFormatting sqref="A22:A28">
    <cfRule type="containsText" dxfId="57" priority="7" operator="containsText" text="FALSE">
      <formula>NOT(ISERROR(SEARCH("FALSE",A22)))</formula>
    </cfRule>
  </conditionalFormatting>
  <conditionalFormatting sqref="A22:A36">
    <cfRule type="cellIs" dxfId="56" priority="8" operator="equal">
      <formula>FALSE</formula>
    </cfRule>
  </conditionalFormatting>
  <conditionalFormatting sqref="A30:A36">
    <cfRule type="containsText" dxfId="55" priority="11" operator="containsText" text="FALSE">
      <formula>NOT(ISERROR(SEARCH("FALSE",A30)))</formula>
    </cfRule>
  </conditionalFormatting>
  <conditionalFormatting sqref="B22:B28">
    <cfRule type="cellIs" dxfId="54" priority="17" operator="equal">
      <formula>FALSE</formula>
    </cfRule>
  </conditionalFormatting>
  <conditionalFormatting sqref="B30:B36">
    <cfRule type="cellIs" dxfId="53" priority="9" operator="equal">
      <formula>FALSE</formula>
    </cfRule>
  </conditionalFormatting>
  <conditionalFormatting sqref="B8:D10">
    <cfRule type="cellIs" dxfId="52" priority="1" operator="equal">
      <formula>0</formula>
    </cfRule>
  </conditionalFormatting>
  <conditionalFormatting sqref="F14:F20">
    <cfRule type="containsText" dxfId="51" priority="19" operator="containsText" text="FALSE">
      <formula>NOT(ISERROR(SEARCH("FALSE",F14)))</formula>
    </cfRule>
    <cfRule type="cellIs" dxfId="50" priority="20" operator="equal">
      <formula>FALSE</formula>
    </cfRule>
  </conditionalFormatting>
  <conditionalFormatting sqref="F22">
    <cfRule type="cellIs" dxfId="49" priority="6" operator="equal">
      <formula>FALSE</formula>
    </cfRule>
  </conditionalFormatting>
  <conditionalFormatting sqref="F22:F28">
    <cfRule type="containsText" dxfId="48" priority="5" operator="containsText" text="FALSE">
      <formula>NOT(ISERROR(SEARCH("FALSE",F22)))</formula>
    </cfRule>
  </conditionalFormatting>
  <conditionalFormatting sqref="F29:F30">
    <cfRule type="cellIs" dxfId="47" priority="3" operator="equal">
      <formula>FALSE</formula>
    </cfRule>
  </conditionalFormatting>
  <conditionalFormatting sqref="G22:G28">
    <cfRule type="cellIs" dxfId="46" priority="15" operator="equal">
      <formula>FALSE</formula>
    </cfRule>
  </conditionalFormatting>
  <conditionalFormatting sqref="K13:L52">
    <cfRule type="cellIs" dxfId="45" priority="22" operator="equal">
      <formula>FALSE</formula>
    </cfRule>
  </conditionalFormatting>
  <dataValidations count="4">
    <dataValidation allowBlank="1" showInputMessage="1" showErrorMessage="1" prompt="Enter your Department Name into this field and it will populate to all the other time reports in this workbook." sqref="B10 J10" xr:uid="{00000000-0002-0000-1600-000000000000}"/>
    <dataValidation allowBlank="1" showInputMessage="1" showErrorMessage="1" prompt="Enter your Name into this field and it will populate to all the other time reports in this workbook." sqref="B9 J9" xr:uid="{00000000-0002-0000-1600-000001000000}"/>
    <dataValidation allowBlank="1" showInputMessage="1" showErrorMessage="1" prompt="Enter your MSU ID into this field and it will populate to all the other time re[prts in this workbook." sqref="J8" xr:uid="{00000000-0002-0000-1600-000002000000}"/>
    <dataValidation allowBlank="1" showInputMessage="1" showErrorMessage="1" prompt="Enter your MSU ID into this field and it will populate to all the other time reports in this workbook." sqref="B8:D8" xr:uid="{5ABEBFCA-C450-4CF9-9AA4-0756D9FAA26B}"/>
  </dataValidations>
  <printOptions horizontalCentered="1"/>
  <pageMargins left="0" right="0" top="0.5" bottom="0.5" header="0.3" footer="0.3"/>
  <pageSetup scale="92" orientation="portrait" r:id="rId1"/>
  <headerFooter>
    <oddFooter>&amp;RMay-2018</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dimension ref="A1:L53"/>
  <sheetViews>
    <sheetView showGridLines="0" zoomScale="98" zoomScaleNormal="98" workbookViewId="0">
      <pane ySplit="13" topLeftCell="A14" activePane="bottomLeft" state="frozen"/>
      <selection activeCell="B14" sqref="B14"/>
      <selection pane="bottomLeft" activeCell="C22" sqref="C22"/>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1"/>
    <col min="11" max="11" width="13.5" style="9" hidden="1" customWidth="1"/>
    <col min="12" max="12" width="19" hidden="1" customWidth="1"/>
  </cols>
  <sheetData>
    <row r="1" spans="1:12" ht="23.25" x14ac:dyDescent="0.2">
      <c r="A1" s="172" t="s">
        <v>0</v>
      </c>
      <c r="B1" s="172"/>
      <c r="C1" s="172"/>
      <c r="D1" s="172"/>
      <c r="E1" s="172"/>
      <c r="F1" s="172"/>
      <c r="G1" s="172"/>
      <c r="H1" s="172"/>
      <c r="I1" s="172"/>
    </row>
    <row r="2" spans="1:12" ht="23.25" x14ac:dyDescent="0.2">
      <c r="A2" s="172" t="s">
        <v>1</v>
      </c>
      <c r="B2" s="172"/>
      <c r="C2" s="172"/>
      <c r="D2" s="172"/>
      <c r="E2" s="172"/>
      <c r="F2" s="172"/>
      <c r="G2" s="172"/>
      <c r="H2" s="172"/>
      <c r="I2" s="172"/>
    </row>
    <row r="3" spans="1:12" ht="13.5" thickBot="1" x14ac:dyDescent="0.25">
      <c r="A3" s="31"/>
      <c r="B3" s="31"/>
      <c r="C3" s="31"/>
      <c r="D3" s="31"/>
      <c r="E3" s="31"/>
      <c r="F3" s="31"/>
      <c r="G3" s="31"/>
      <c r="H3" s="31"/>
      <c r="I3" s="31"/>
    </row>
    <row r="4" spans="1:12" ht="13.5" customHeight="1" x14ac:dyDescent="0.2">
      <c r="A4" s="173" t="s">
        <v>2</v>
      </c>
      <c r="B4" s="173"/>
      <c r="C4" s="173"/>
      <c r="D4" s="173"/>
      <c r="E4" s="173"/>
      <c r="F4" s="173"/>
      <c r="G4" s="173"/>
      <c r="H4" s="173"/>
      <c r="I4" s="173"/>
    </row>
    <row r="5" spans="1:12" x14ac:dyDescent="0.2">
      <c r="A5" s="174"/>
      <c r="B5" s="174"/>
      <c r="C5" s="174"/>
      <c r="D5" s="174"/>
      <c r="E5" s="174"/>
      <c r="F5" s="174"/>
      <c r="G5" s="174"/>
      <c r="H5" s="174"/>
      <c r="I5" s="174"/>
    </row>
    <row r="6" spans="1:12" x14ac:dyDescent="0.2">
      <c r="A6" s="174"/>
      <c r="B6" s="174"/>
      <c r="C6" s="174"/>
      <c r="D6" s="174"/>
      <c r="E6" s="174"/>
      <c r="F6" s="174"/>
      <c r="G6" s="174"/>
      <c r="H6" s="174"/>
      <c r="I6" s="174"/>
    </row>
    <row r="7" spans="1:12" ht="13.5" thickBot="1" x14ac:dyDescent="0.25">
      <c r="A7" s="175"/>
      <c r="B7" s="175"/>
      <c r="C7" s="175"/>
      <c r="D7" s="175"/>
      <c r="E7" s="175"/>
      <c r="F7" s="175"/>
      <c r="G7" s="175"/>
      <c r="H7" s="175"/>
      <c r="I7" s="175"/>
    </row>
    <row r="8" spans="1:12" ht="18" customHeight="1" thickBot="1" x14ac:dyDescent="0.25">
      <c r="A8" s="30" t="s">
        <v>3</v>
      </c>
      <c r="B8" s="190">
        <f>'June 15, 2025 - June 28, 2025'!$B$8</f>
        <v>0</v>
      </c>
      <c r="C8" s="190"/>
      <c r="D8" s="190"/>
      <c r="E8" s="4"/>
      <c r="F8" s="30" t="s">
        <v>4</v>
      </c>
      <c r="G8" s="189">
        <f>'Payroll Schedule'!$K$36</f>
        <v>46138</v>
      </c>
      <c r="H8" s="189"/>
      <c r="I8" s="189"/>
      <c r="J8" s="34"/>
      <c r="K8" s="10" t="str">
        <f>TEXT(G8,"dddd")</f>
        <v>Sunday</v>
      </c>
    </row>
    <row r="9" spans="1:12" ht="18" customHeight="1" thickBot="1" x14ac:dyDescent="0.25">
      <c r="A9" s="30" t="s">
        <v>5</v>
      </c>
      <c r="B9" s="190">
        <f>'June 15, 2025 - June 28, 2025'!$B$9</f>
        <v>0</v>
      </c>
      <c r="C9" s="190"/>
      <c r="D9" s="190"/>
      <c r="E9" s="4"/>
      <c r="F9" s="30" t="s">
        <v>6</v>
      </c>
      <c r="G9" s="185">
        <f>'Payroll Schedule'!$L$36</f>
        <v>46151</v>
      </c>
      <c r="H9" s="185"/>
      <c r="I9" s="185"/>
      <c r="J9" s="35"/>
    </row>
    <row r="10" spans="1:12" ht="18" customHeight="1" thickBot="1" x14ac:dyDescent="0.25">
      <c r="A10" s="30" t="s">
        <v>7</v>
      </c>
      <c r="B10" s="190">
        <f>'June 15, 2025 - June 28, 2025'!$B$10</f>
        <v>0</v>
      </c>
      <c r="C10" s="190"/>
      <c r="D10" s="190"/>
      <c r="E10" s="4"/>
      <c r="F10" s="30" t="s">
        <v>8</v>
      </c>
      <c r="G10" s="186">
        <f>'Payroll Schedule'!$B$36</f>
        <v>10</v>
      </c>
      <c r="H10" s="186"/>
      <c r="I10" s="186"/>
      <c r="J10" s="35"/>
    </row>
    <row r="11" spans="1:12" ht="13.5" thickBot="1" x14ac:dyDescent="0.25">
      <c r="A11" s="31"/>
      <c r="B11" s="31"/>
      <c r="C11" s="31"/>
      <c r="D11" s="31"/>
      <c r="E11" s="31"/>
      <c r="F11" s="31"/>
      <c r="G11" s="31"/>
      <c r="H11" s="31"/>
      <c r="I11" s="31"/>
    </row>
    <row r="12" spans="1:12" s="2" customFormat="1" ht="39.75" thickTop="1" thickBot="1" x14ac:dyDescent="0.25">
      <c r="A12" s="15" t="s">
        <v>9</v>
      </c>
      <c r="B12" s="15" t="s">
        <v>28</v>
      </c>
      <c r="C12" s="16" t="s">
        <v>10</v>
      </c>
      <c r="D12" s="17" t="s">
        <v>11</v>
      </c>
      <c r="E12" s="18"/>
      <c r="F12" s="19" t="s">
        <v>9</v>
      </c>
      <c r="G12" s="15" t="s">
        <v>28</v>
      </c>
      <c r="H12" s="16" t="s">
        <v>10</v>
      </c>
      <c r="I12" s="16" t="s">
        <v>11</v>
      </c>
      <c r="J12" s="36"/>
      <c r="K12" s="11"/>
    </row>
    <row r="13" spans="1:12" s="2" customFormat="1" ht="18" customHeight="1" thickTop="1" thickBot="1" x14ac:dyDescent="0.25">
      <c r="A13" s="200" t="s">
        <v>12</v>
      </c>
      <c r="B13" s="200"/>
      <c r="C13" s="138"/>
      <c r="D13" s="138"/>
      <c r="E13" s="139"/>
      <c r="F13" s="140"/>
      <c r="G13" s="141"/>
      <c r="H13" s="142"/>
      <c r="I13" s="142"/>
      <c r="J13" s="36"/>
      <c r="K13" s="5"/>
      <c r="L13" s="3"/>
    </row>
    <row r="14" spans="1:12" ht="18" customHeight="1" thickTop="1" x14ac:dyDescent="0.2">
      <c r="A14" s="120"/>
      <c r="B14" s="121" t="s">
        <v>13</v>
      </c>
      <c r="C14" s="157"/>
      <c r="D14" s="122"/>
      <c r="E14" s="27"/>
      <c r="F14" s="120" t="b">
        <f t="shared" ref="F14:F20" si="0">K38</f>
        <v>0</v>
      </c>
      <c r="G14" s="123" t="s">
        <v>13</v>
      </c>
      <c r="H14" s="122"/>
      <c r="I14" s="122"/>
      <c r="K14" s="5">
        <f t="shared" ref="K14:K20" si="1">IF(EXACT(L14,$K$8)=TRUE,$G$8,IF(K13=0,"",IF(K13&lt;$G$9,K13+1,IF(K13=$G$9,""))))</f>
        <v>46138</v>
      </c>
      <c r="L14" s="3" t="s">
        <v>13</v>
      </c>
    </row>
    <row r="15" spans="1:12" ht="18" customHeight="1" x14ac:dyDescent="0.2">
      <c r="A15" s="24"/>
      <c r="B15" s="125" t="s">
        <v>14</v>
      </c>
      <c r="C15" s="127"/>
      <c r="D15" s="127"/>
      <c r="E15" s="27"/>
      <c r="F15" s="24" t="b">
        <f t="shared" si="0"/>
        <v>0</v>
      </c>
      <c r="G15" s="125" t="s">
        <v>14</v>
      </c>
      <c r="H15" s="127"/>
      <c r="I15" s="127"/>
      <c r="K15" s="5">
        <f t="shared" si="1"/>
        <v>46139</v>
      </c>
      <c r="L15" s="3" t="s">
        <v>14</v>
      </c>
    </row>
    <row r="16" spans="1:12" ht="18" customHeight="1" x14ac:dyDescent="0.2">
      <c r="A16" s="24"/>
      <c r="B16" s="125" t="s">
        <v>15</v>
      </c>
      <c r="C16" s="127"/>
      <c r="D16" s="127"/>
      <c r="E16" s="27"/>
      <c r="F16" s="24" t="b">
        <f t="shared" si="0"/>
        <v>0</v>
      </c>
      <c r="G16" s="125" t="s">
        <v>15</v>
      </c>
      <c r="H16" s="127"/>
      <c r="I16" s="127"/>
      <c r="K16" s="5">
        <f t="shared" si="1"/>
        <v>46140</v>
      </c>
      <c r="L16" s="3" t="s">
        <v>15</v>
      </c>
    </row>
    <row r="17" spans="1:12" ht="18" customHeight="1" x14ac:dyDescent="0.2">
      <c r="A17" s="24"/>
      <c r="B17" s="125" t="s">
        <v>16</v>
      </c>
      <c r="C17" s="127"/>
      <c r="D17" s="127"/>
      <c r="E17" s="27"/>
      <c r="F17" s="24" t="b">
        <f t="shared" si="0"/>
        <v>0</v>
      </c>
      <c r="G17" s="125" t="s">
        <v>16</v>
      </c>
      <c r="H17" s="127"/>
      <c r="I17" s="127"/>
      <c r="K17" s="5">
        <f t="shared" si="1"/>
        <v>46141</v>
      </c>
      <c r="L17" s="3" t="s">
        <v>16</v>
      </c>
    </row>
    <row r="18" spans="1:12" ht="18" customHeight="1" x14ac:dyDescent="0.2">
      <c r="A18" s="24"/>
      <c r="B18" s="125" t="s">
        <v>17</v>
      </c>
      <c r="C18" s="127"/>
      <c r="D18" s="127"/>
      <c r="E18" s="27"/>
      <c r="F18" s="24" t="b">
        <f t="shared" si="0"/>
        <v>0</v>
      </c>
      <c r="G18" s="125" t="s">
        <v>17</v>
      </c>
      <c r="H18" s="127"/>
      <c r="I18" s="127"/>
      <c r="K18" s="5">
        <f t="shared" si="1"/>
        <v>46142</v>
      </c>
      <c r="L18" s="3" t="s">
        <v>17</v>
      </c>
    </row>
    <row r="19" spans="1:12" ht="18" customHeight="1" x14ac:dyDescent="0.2">
      <c r="A19" s="24"/>
      <c r="B19" s="125" t="s">
        <v>18</v>
      </c>
      <c r="C19" s="127"/>
      <c r="D19" s="127"/>
      <c r="E19" s="27"/>
      <c r="F19" s="24" t="b">
        <f t="shared" si="0"/>
        <v>0</v>
      </c>
      <c r="G19" s="125" t="s">
        <v>18</v>
      </c>
      <c r="H19" s="127"/>
      <c r="I19" s="127"/>
      <c r="K19" s="5">
        <f t="shared" si="1"/>
        <v>46143</v>
      </c>
      <c r="L19" s="3" t="s">
        <v>18</v>
      </c>
    </row>
    <row r="20" spans="1:12" ht="18" customHeight="1" thickBot="1" x14ac:dyDescent="0.25">
      <c r="A20" s="25"/>
      <c r="B20" s="128" t="s">
        <v>19</v>
      </c>
      <c r="C20" s="130"/>
      <c r="D20" s="130"/>
      <c r="E20" s="27"/>
      <c r="F20" s="25" t="b">
        <f t="shared" si="0"/>
        <v>0</v>
      </c>
      <c r="G20" s="128" t="s">
        <v>19</v>
      </c>
      <c r="H20" s="130"/>
      <c r="I20" s="130"/>
      <c r="K20" s="5">
        <f t="shared" si="1"/>
        <v>46144</v>
      </c>
      <c r="L20" s="3" t="s">
        <v>19</v>
      </c>
    </row>
    <row r="21" spans="1:12" s="1" customFormat="1" ht="18" customHeight="1" thickTop="1" thickBot="1" x14ac:dyDescent="0.25">
      <c r="A21" s="131" t="s">
        <v>20</v>
      </c>
      <c r="B21" s="26"/>
      <c r="C21" s="28">
        <f>SUM(C13:C20)</f>
        <v>0</v>
      </c>
      <c r="D21" s="28">
        <f>IF(C21&gt;40,C21-40,0)</f>
        <v>0</v>
      </c>
      <c r="E21" s="132"/>
      <c r="F21" s="131" t="s">
        <v>23</v>
      </c>
      <c r="G21" s="26"/>
      <c r="H21" s="28">
        <f>SUM(H14:H20)</f>
        <v>0</v>
      </c>
      <c r="I21" s="28">
        <f>IF(H21&gt;40,H21-40,0)</f>
        <v>0</v>
      </c>
      <c r="J21" s="37"/>
      <c r="K21" s="6" t="s">
        <v>20</v>
      </c>
      <c r="L21" s="7"/>
    </row>
    <row r="22" spans="1:12" ht="18" customHeight="1" thickTop="1" x14ac:dyDescent="0.2">
      <c r="A22" s="120">
        <v>46138</v>
      </c>
      <c r="B22" s="133" t="s">
        <v>13</v>
      </c>
      <c r="C22" s="124"/>
      <c r="D22" s="122"/>
      <c r="E22" s="27"/>
      <c r="F22" s="120" t="b">
        <f t="shared" ref="F22:F28" si="2">K46</f>
        <v>0</v>
      </c>
      <c r="G22" s="133" t="s">
        <v>13</v>
      </c>
      <c r="H22" s="122"/>
      <c r="I22" s="122"/>
      <c r="K22" s="5">
        <f>IF(K20=0,"",IF(K20&lt;$G$9,K20+1,IF(K20=$G$9,"")))</f>
        <v>46145</v>
      </c>
      <c r="L22" s="3" t="s">
        <v>13</v>
      </c>
    </row>
    <row r="23" spans="1:12" ht="18" customHeight="1" x14ac:dyDescent="0.2">
      <c r="A23" s="120">
        <v>46139</v>
      </c>
      <c r="B23" s="134" t="s">
        <v>14</v>
      </c>
      <c r="C23" s="126"/>
      <c r="D23" s="127"/>
      <c r="E23" s="27"/>
      <c r="F23" s="24" t="b">
        <f t="shared" si="2"/>
        <v>0</v>
      </c>
      <c r="G23" s="134" t="s">
        <v>14</v>
      </c>
      <c r="H23" s="127"/>
      <c r="I23" s="127"/>
      <c r="K23" s="5">
        <f>IF(K22=0,"",IF(K22&lt;$G$9,K22+1,IF(K22=$G$9,"")))</f>
        <v>46146</v>
      </c>
      <c r="L23" s="3" t="s">
        <v>14</v>
      </c>
    </row>
    <row r="24" spans="1:12" ht="18" customHeight="1" x14ac:dyDescent="0.2">
      <c r="A24" s="120">
        <v>46140</v>
      </c>
      <c r="B24" s="134" t="s">
        <v>15</v>
      </c>
      <c r="C24" s="126"/>
      <c r="D24" s="127"/>
      <c r="E24" s="27"/>
      <c r="F24" s="24" t="b">
        <f t="shared" si="2"/>
        <v>0</v>
      </c>
      <c r="G24" s="134" t="s">
        <v>15</v>
      </c>
      <c r="H24" s="127"/>
      <c r="I24" s="127"/>
      <c r="K24" s="5">
        <f t="shared" ref="K24:K28" si="3">IF(K23=0,"",IF(K23&lt;$G$9,K23+1,IF(K23=$G$9,"")))</f>
        <v>46147</v>
      </c>
      <c r="L24" s="3" t="s">
        <v>15</v>
      </c>
    </row>
    <row r="25" spans="1:12" ht="18" customHeight="1" x14ac:dyDescent="0.2">
      <c r="A25" s="120">
        <v>46141</v>
      </c>
      <c r="B25" s="134" t="s">
        <v>16</v>
      </c>
      <c r="C25" s="126"/>
      <c r="D25" s="127"/>
      <c r="E25" s="27"/>
      <c r="F25" s="24" t="b">
        <f t="shared" si="2"/>
        <v>0</v>
      </c>
      <c r="G25" s="134" t="s">
        <v>16</v>
      </c>
      <c r="H25" s="127"/>
      <c r="I25" s="127"/>
      <c r="K25" s="5">
        <f t="shared" si="3"/>
        <v>46148</v>
      </c>
      <c r="L25" s="3" t="s">
        <v>16</v>
      </c>
    </row>
    <row r="26" spans="1:12" ht="18" customHeight="1" x14ac:dyDescent="0.2">
      <c r="A26" s="120">
        <v>46142</v>
      </c>
      <c r="B26" s="134" t="s">
        <v>17</v>
      </c>
      <c r="C26" s="126"/>
      <c r="D26" s="127"/>
      <c r="E26" s="27"/>
      <c r="F26" s="24" t="b">
        <f t="shared" si="2"/>
        <v>0</v>
      </c>
      <c r="G26" s="134" t="s">
        <v>17</v>
      </c>
      <c r="H26" s="127"/>
      <c r="I26" s="127"/>
      <c r="K26" s="5">
        <f t="shared" si="3"/>
        <v>46149</v>
      </c>
      <c r="L26" s="3" t="s">
        <v>17</v>
      </c>
    </row>
    <row r="27" spans="1:12" ht="18" customHeight="1" x14ac:dyDescent="0.2">
      <c r="A27" s="120">
        <v>46143</v>
      </c>
      <c r="B27" s="134" t="s">
        <v>18</v>
      </c>
      <c r="C27" s="126"/>
      <c r="D27" s="127"/>
      <c r="E27" s="27"/>
      <c r="F27" s="24" t="b">
        <f t="shared" si="2"/>
        <v>0</v>
      </c>
      <c r="G27" s="134" t="s">
        <v>18</v>
      </c>
      <c r="H27" s="127"/>
      <c r="I27" s="127"/>
      <c r="K27" s="5">
        <f t="shared" si="3"/>
        <v>46150</v>
      </c>
      <c r="L27" s="3" t="s">
        <v>18</v>
      </c>
    </row>
    <row r="28" spans="1:12" ht="18" customHeight="1" thickBot="1" x14ac:dyDescent="0.25">
      <c r="A28" s="120">
        <v>46144</v>
      </c>
      <c r="B28" s="135" t="s">
        <v>19</v>
      </c>
      <c r="C28" s="129"/>
      <c r="D28" s="130"/>
      <c r="E28" s="27"/>
      <c r="F28" s="25" t="b">
        <f t="shared" si="2"/>
        <v>0</v>
      </c>
      <c r="G28" s="135" t="s">
        <v>19</v>
      </c>
      <c r="H28" s="130"/>
      <c r="I28" s="130"/>
      <c r="K28" s="5">
        <f t="shared" si="3"/>
        <v>46151</v>
      </c>
      <c r="L28" s="3" t="s">
        <v>19</v>
      </c>
    </row>
    <row r="29" spans="1:12" ht="18" customHeight="1" thickTop="1" thickBot="1" x14ac:dyDescent="0.25">
      <c r="A29" s="136" t="s">
        <v>21</v>
      </c>
      <c r="B29" s="26"/>
      <c r="C29" s="28">
        <f>SUM(C22:C28)</f>
        <v>0</v>
      </c>
      <c r="D29" s="28">
        <f>IF(C29&gt;40,C29-40,0)</f>
        <v>0</v>
      </c>
      <c r="E29" s="27"/>
      <c r="F29" s="137" t="s">
        <v>24</v>
      </c>
      <c r="G29" s="26"/>
      <c r="H29" s="28">
        <f>SUM(H22:H28)</f>
        <v>0</v>
      </c>
      <c r="I29" s="28">
        <f>IF(H29&gt;40,H29-40,0)</f>
        <v>0</v>
      </c>
      <c r="K29" s="6" t="s">
        <v>21</v>
      </c>
      <c r="L29" s="7"/>
    </row>
    <row r="30" spans="1:12" ht="18" customHeight="1" thickTop="1" thickBot="1" x14ac:dyDescent="0.25">
      <c r="A30" s="120">
        <v>46145</v>
      </c>
      <c r="B30" s="133" t="s">
        <v>13</v>
      </c>
      <c r="C30" s="124"/>
      <c r="D30" s="122"/>
      <c r="E30" s="27"/>
      <c r="F30" s="13" t="s">
        <v>29</v>
      </c>
      <c r="G30" s="26"/>
      <c r="H30" s="28">
        <f>(C21+C29+C37+H21+H29)-C13</f>
        <v>0</v>
      </c>
      <c r="I30" s="28">
        <f>D21+D29+D37+I21+I29</f>
        <v>0</v>
      </c>
      <c r="K30" s="5" t="str">
        <f>IF(K28=0,"",IF(K28&lt;$G$9,K28+1,IF(K28=$G$9,"")))</f>
        <v/>
      </c>
      <c r="L30" s="3" t="s">
        <v>13</v>
      </c>
    </row>
    <row r="31" spans="1:12" ht="18" customHeight="1" thickTop="1" x14ac:dyDescent="0.2">
      <c r="A31" s="120">
        <v>46146</v>
      </c>
      <c r="B31" s="134" t="s">
        <v>14</v>
      </c>
      <c r="C31" s="126"/>
      <c r="D31" s="127"/>
      <c r="E31" s="27"/>
      <c r="F31" s="191" t="s">
        <v>32</v>
      </c>
      <c r="G31" s="192"/>
      <c r="H31" s="192"/>
      <c r="I31" s="193"/>
      <c r="K31" s="5" t="b">
        <f>IF(K30=0,"",IF(K30&lt;$G$9,K30+1,IF(K30=$G$9,"")))</f>
        <v>0</v>
      </c>
      <c r="L31" s="3" t="s">
        <v>14</v>
      </c>
    </row>
    <row r="32" spans="1:12" ht="18" customHeight="1" x14ac:dyDescent="0.2">
      <c r="A32" s="120">
        <v>46147</v>
      </c>
      <c r="B32" s="134" t="s">
        <v>15</v>
      </c>
      <c r="C32" s="126"/>
      <c r="D32" s="127"/>
      <c r="E32" s="27"/>
      <c r="F32" s="194"/>
      <c r="G32" s="195"/>
      <c r="H32" s="195"/>
      <c r="I32" s="196"/>
      <c r="K32" s="5" t="b">
        <f t="shared" ref="K32:K36" si="4">IF(K31=0,"",IF(K31&lt;$G$9,K31+1,IF(K31=$G$9,"")))</f>
        <v>0</v>
      </c>
      <c r="L32" s="3" t="s">
        <v>15</v>
      </c>
    </row>
    <row r="33" spans="1:12" ht="18" customHeight="1" x14ac:dyDescent="0.2">
      <c r="A33" s="120">
        <v>46148</v>
      </c>
      <c r="B33" s="134" t="s">
        <v>16</v>
      </c>
      <c r="C33" s="126"/>
      <c r="D33" s="127"/>
      <c r="E33" s="27"/>
      <c r="F33" s="194"/>
      <c r="G33" s="195"/>
      <c r="H33" s="195"/>
      <c r="I33" s="196"/>
      <c r="K33" s="5" t="b">
        <f t="shared" si="4"/>
        <v>0</v>
      </c>
      <c r="L33" s="3" t="s">
        <v>16</v>
      </c>
    </row>
    <row r="34" spans="1:12" ht="18" customHeight="1" x14ac:dyDescent="0.2">
      <c r="A34" s="120">
        <v>46149</v>
      </c>
      <c r="B34" s="134" t="s">
        <v>17</v>
      </c>
      <c r="C34" s="126"/>
      <c r="D34" s="127"/>
      <c r="E34" s="27"/>
      <c r="F34" s="194"/>
      <c r="G34" s="195"/>
      <c r="H34" s="195"/>
      <c r="I34" s="196"/>
      <c r="K34" s="5" t="b">
        <f t="shared" si="4"/>
        <v>0</v>
      </c>
      <c r="L34" s="3" t="s">
        <v>17</v>
      </c>
    </row>
    <row r="35" spans="1:12" ht="18" customHeight="1" x14ac:dyDescent="0.2">
      <c r="A35" s="120">
        <v>46150</v>
      </c>
      <c r="B35" s="134" t="s">
        <v>18</v>
      </c>
      <c r="C35" s="126"/>
      <c r="D35" s="127"/>
      <c r="E35" s="27"/>
      <c r="F35" s="194"/>
      <c r="G35" s="195"/>
      <c r="H35" s="195"/>
      <c r="I35" s="196"/>
      <c r="K35" s="5" t="b">
        <f t="shared" si="4"/>
        <v>0</v>
      </c>
      <c r="L35" s="3" t="s">
        <v>18</v>
      </c>
    </row>
    <row r="36" spans="1:12" ht="18" customHeight="1" thickBot="1" x14ac:dyDescent="0.25">
      <c r="A36" s="120">
        <v>46151</v>
      </c>
      <c r="B36" s="135" t="s">
        <v>19</v>
      </c>
      <c r="C36" s="129"/>
      <c r="D36" s="130"/>
      <c r="E36" s="27"/>
      <c r="F36" s="194"/>
      <c r="G36" s="195"/>
      <c r="H36" s="195"/>
      <c r="I36" s="196"/>
      <c r="K36" s="5" t="b">
        <f t="shared" si="4"/>
        <v>0</v>
      </c>
      <c r="L36" s="3" t="s">
        <v>19</v>
      </c>
    </row>
    <row r="37" spans="1:12" ht="18" customHeight="1" thickTop="1" thickBot="1" x14ac:dyDescent="0.25">
      <c r="A37" s="137" t="s">
        <v>22</v>
      </c>
      <c r="B37" s="26"/>
      <c r="C37" s="28">
        <f>SUM(C30:C36)</f>
        <v>0</v>
      </c>
      <c r="D37" s="28">
        <f>IF(C37&gt;40,C37-40,0)</f>
        <v>0</v>
      </c>
      <c r="E37" s="29"/>
      <c r="F37" s="197"/>
      <c r="G37" s="198"/>
      <c r="H37" s="198"/>
      <c r="I37" s="199"/>
      <c r="K37" s="6" t="s">
        <v>22</v>
      </c>
      <c r="L37" s="8"/>
    </row>
    <row r="38" spans="1:12" ht="13.5" thickTop="1" x14ac:dyDescent="0.2">
      <c r="A38" s="31"/>
      <c r="B38" s="31"/>
      <c r="C38" s="31"/>
      <c r="D38" s="31"/>
      <c r="E38" s="31"/>
      <c r="F38" s="31"/>
      <c r="G38" s="31"/>
      <c r="H38" s="31"/>
      <c r="I38" s="31"/>
      <c r="K38" s="5" t="b">
        <f>IF(K36=0,"",IF(K36&lt;$G$9,K36+1,IF(K36=$G$9,"")))</f>
        <v>0</v>
      </c>
      <c r="L38" s="3" t="s">
        <v>13</v>
      </c>
    </row>
    <row r="39" spans="1:12" ht="24.75" customHeight="1" thickBot="1" x14ac:dyDescent="0.25">
      <c r="A39" s="168"/>
      <c r="B39" s="168"/>
      <c r="C39" s="31"/>
      <c r="D39" s="32"/>
      <c r="E39" s="31"/>
      <c r="F39" s="168"/>
      <c r="G39" s="168"/>
      <c r="H39" s="31"/>
      <c r="I39" s="32"/>
      <c r="K39" s="5" t="b">
        <f>IF(K38=0,"",IF(K38&lt;$G$9,K38+1,IF(K38=$G$9,"")))</f>
        <v>0</v>
      </c>
      <c r="L39" s="3" t="s">
        <v>14</v>
      </c>
    </row>
    <row r="40" spans="1:12" x14ac:dyDescent="0.2">
      <c r="A40" s="169" t="s">
        <v>30</v>
      </c>
      <c r="B40" s="169"/>
      <c r="C40" s="31"/>
      <c r="D40" s="33" t="s">
        <v>25</v>
      </c>
      <c r="E40" s="31"/>
      <c r="F40" s="169" t="s">
        <v>31</v>
      </c>
      <c r="G40" s="169"/>
      <c r="H40" s="31"/>
      <c r="I40" s="33" t="s">
        <v>25</v>
      </c>
      <c r="K40" s="5" t="b">
        <f t="shared" ref="K40:K44" si="5">IF(K39=0,"",IF(K39&lt;$G$9,K39+1,IF(K39=$G$9,"")))</f>
        <v>0</v>
      </c>
      <c r="L40" s="3" t="s">
        <v>15</v>
      </c>
    </row>
    <row r="41" spans="1:12" x14ac:dyDescent="0.2">
      <c r="A41" s="31"/>
      <c r="B41" s="31"/>
      <c r="C41" s="31"/>
      <c r="D41" s="31"/>
      <c r="E41" s="31"/>
      <c r="F41" s="31"/>
      <c r="G41" s="31"/>
      <c r="H41" s="31"/>
      <c r="I41" s="31"/>
      <c r="K41" s="5" t="b">
        <f t="shared" si="5"/>
        <v>0</v>
      </c>
      <c r="L41" s="3" t="s">
        <v>16</v>
      </c>
    </row>
    <row r="42" spans="1:12" ht="30.75" customHeight="1" x14ac:dyDescent="0.25">
      <c r="A42" s="171" t="s">
        <v>26</v>
      </c>
      <c r="B42" s="171"/>
      <c r="C42" s="171"/>
      <c r="D42" s="171"/>
      <c r="E42" s="31"/>
      <c r="F42" s="170" t="s">
        <v>27</v>
      </c>
      <c r="G42" s="170"/>
      <c r="H42" s="170"/>
      <c r="I42" s="170"/>
      <c r="K42" s="5" t="b">
        <f t="shared" si="5"/>
        <v>0</v>
      </c>
      <c r="L42" s="3" t="s">
        <v>17</v>
      </c>
    </row>
    <row r="43" spans="1:12" x14ac:dyDescent="0.2">
      <c r="K43" s="5" t="b">
        <f t="shared" si="5"/>
        <v>0</v>
      </c>
      <c r="L43" s="3" t="s">
        <v>18</v>
      </c>
    </row>
    <row r="44" spans="1:12" x14ac:dyDescent="0.2">
      <c r="K44" s="5" t="b">
        <f t="shared" si="5"/>
        <v>0</v>
      </c>
      <c r="L44" s="3" t="s">
        <v>19</v>
      </c>
    </row>
    <row r="45" spans="1:12" x14ac:dyDescent="0.2">
      <c r="K45" s="8" t="s">
        <v>23</v>
      </c>
      <c r="L45" s="8"/>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6">IF(K47=0,"",IF(K47&lt;$G$9,K47+1,IF(K47=$G$9,"")))</f>
        <v>0</v>
      </c>
      <c r="L48" s="3" t="s">
        <v>15</v>
      </c>
    </row>
    <row r="49" spans="11:12" x14ac:dyDescent="0.2">
      <c r="K49" s="5" t="b">
        <f t="shared" si="6"/>
        <v>0</v>
      </c>
      <c r="L49" s="3" t="s">
        <v>16</v>
      </c>
    </row>
    <row r="50" spans="11:12" x14ac:dyDescent="0.2">
      <c r="K50" s="5" t="b">
        <f t="shared" si="6"/>
        <v>0</v>
      </c>
      <c r="L50" s="3" t="s">
        <v>17</v>
      </c>
    </row>
    <row r="51" spans="11:12" x14ac:dyDescent="0.2">
      <c r="K51" s="5" t="b">
        <f t="shared" si="6"/>
        <v>0</v>
      </c>
      <c r="L51" s="3" t="s">
        <v>18</v>
      </c>
    </row>
    <row r="52" spans="11:12" x14ac:dyDescent="0.2">
      <c r="K52" s="5" t="b">
        <f t="shared" si="6"/>
        <v>0</v>
      </c>
      <c r="L52" s="3" t="s">
        <v>19</v>
      </c>
    </row>
    <row r="53" spans="11:12" x14ac:dyDescent="0.2">
      <c r="K53" s="8" t="s">
        <v>24</v>
      </c>
      <c r="L53" s="8"/>
    </row>
  </sheetData>
  <sheetProtection algorithmName="SHA-512" hashValue="Y8D7UfxWSErcyUvxvtI+kvbs8HiLiudznpeA+DghTIgbiqJxVlzhFNC+WbPDjHP3qbn2ZskdtdB0C/hv/8eaJw==" saltValue="IaDL5JaKzYKxxT75gTo5ig==" spinCount="100000" sheet="1" selectLockedCells="1"/>
  <mergeCells count="17">
    <mergeCell ref="B9:D9"/>
    <mergeCell ref="G9:I9"/>
    <mergeCell ref="A1:I1"/>
    <mergeCell ref="A2:I2"/>
    <mergeCell ref="A4:I7"/>
    <mergeCell ref="B8:D8"/>
    <mergeCell ref="G8:I8"/>
    <mergeCell ref="A40:B40"/>
    <mergeCell ref="F40:G40"/>
    <mergeCell ref="A42:D42"/>
    <mergeCell ref="F42:I42"/>
    <mergeCell ref="B10:D10"/>
    <mergeCell ref="G10:I10"/>
    <mergeCell ref="A13:B13"/>
    <mergeCell ref="F31:I37"/>
    <mergeCell ref="A39:B39"/>
    <mergeCell ref="F39:G39"/>
  </mergeCells>
  <conditionalFormatting sqref="A14">
    <cfRule type="cellIs" dxfId="44" priority="38" operator="equal">
      <formula>FALSE</formula>
    </cfRule>
  </conditionalFormatting>
  <conditionalFormatting sqref="A14:A20">
    <cfRule type="containsText" dxfId="43" priority="21" operator="containsText" text="FALSE">
      <formula>NOT(ISERROR(SEARCH("FALSE",A14)))</formula>
    </cfRule>
  </conditionalFormatting>
  <conditionalFormatting sqref="A22:A28">
    <cfRule type="containsText" dxfId="42" priority="7" operator="containsText" text="FALSE">
      <formula>NOT(ISERROR(SEARCH("FALSE",A22)))</formula>
    </cfRule>
  </conditionalFormatting>
  <conditionalFormatting sqref="A22:A36">
    <cfRule type="cellIs" dxfId="41" priority="8" operator="equal">
      <formula>FALSE</formula>
    </cfRule>
  </conditionalFormatting>
  <conditionalFormatting sqref="A30:A36">
    <cfRule type="containsText" dxfId="40" priority="11" operator="containsText" text="FALSE">
      <formula>NOT(ISERROR(SEARCH("FALSE",A30)))</formula>
    </cfRule>
  </conditionalFormatting>
  <conditionalFormatting sqref="B22:B28">
    <cfRule type="cellIs" dxfId="39" priority="17" operator="equal">
      <formula>FALSE</formula>
    </cfRule>
  </conditionalFormatting>
  <conditionalFormatting sqref="B30:B36">
    <cfRule type="cellIs" dxfId="38" priority="9" operator="equal">
      <formula>FALSE</formula>
    </cfRule>
  </conditionalFormatting>
  <conditionalFormatting sqref="B8:D10">
    <cfRule type="cellIs" dxfId="37" priority="1" operator="equal">
      <formula>0</formula>
    </cfRule>
  </conditionalFormatting>
  <conditionalFormatting sqref="F14">
    <cfRule type="cellIs" dxfId="36" priority="20" operator="equal">
      <formula>FALSE</formula>
    </cfRule>
  </conditionalFormatting>
  <conditionalFormatting sqref="F14:F20">
    <cfRule type="containsText" dxfId="35" priority="19" operator="containsText" text="FALSE">
      <formula>NOT(ISERROR(SEARCH("FALSE",F14)))</formula>
    </cfRule>
  </conditionalFormatting>
  <conditionalFormatting sqref="F22">
    <cfRule type="cellIs" dxfId="34" priority="6" operator="equal">
      <formula>FALSE</formula>
    </cfRule>
  </conditionalFormatting>
  <conditionalFormatting sqref="F22:F28">
    <cfRule type="containsText" dxfId="33" priority="5" operator="containsText" text="FALSE">
      <formula>NOT(ISERROR(SEARCH("FALSE",F22)))</formula>
    </cfRule>
  </conditionalFormatting>
  <conditionalFormatting sqref="F29:F30">
    <cfRule type="cellIs" dxfId="32" priority="3" operator="equal">
      <formula>FALSE</formula>
    </cfRule>
  </conditionalFormatting>
  <conditionalFormatting sqref="G22:G28">
    <cfRule type="cellIs" dxfId="31" priority="15" operator="equal">
      <formula>FALSE</formula>
    </cfRule>
  </conditionalFormatting>
  <conditionalFormatting sqref="K13:L52">
    <cfRule type="cellIs" dxfId="30" priority="22" operator="equal">
      <formula>FALSE</formula>
    </cfRule>
  </conditionalFormatting>
  <dataValidations count="4">
    <dataValidation allowBlank="1" showInputMessage="1" showErrorMessage="1" prompt="Enter your MSU ID into this field and it will populate to all the other time re[prts in this workbook." sqref="J8" xr:uid="{00000000-0002-0000-1700-000000000000}"/>
    <dataValidation allowBlank="1" showInputMessage="1" showErrorMessage="1" prompt="Enter your Name into this field and it will populate to all the other time reports in this workbook." sqref="B9 J9" xr:uid="{00000000-0002-0000-1700-000001000000}"/>
    <dataValidation allowBlank="1" showInputMessage="1" showErrorMessage="1" prompt="Enter your Department Name into this field and it will populate to all the other time reports in this workbook." sqref="B10 J10" xr:uid="{00000000-0002-0000-1700-000002000000}"/>
    <dataValidation allowBlank="1" showInputMessage="1" showErrorMessage="1" prompt="Enter your MSU ID into this field and it will populate to all the other time reports in this workbook." sqref="B8:D8" xr:uid="{071AED71-48D7-4CCA-B485-E97F0F8C17C0}"/>
  </dataValidations>
  <printOptions horizontalCentered="1"/>
  <pageMargins left="0" right="0" top="0.5" bottom="0.5" header="0.3" footer="0.3"/>
  <pageSetup scale="92" orientation="portrait" r:id="rId1"/>
  <headerFooter>
    <oddFooter>&amp;RMay-2018</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dimension ref="A1:L53"/>
  <sheetViews>
    <sheetView showGridLines="0" zoomScale="98" zoomScaleNormal="98" workbookViewId="0">
      <pane ySplit="13" topLeftCell="A14" activePane="bottomLeft" state="frozen"/>
      <selection activeCell="B14" sqref="B14"/>
      <selection pane="bottomLeft" activeCell="C22" sqref="C22"/>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1"/>
    <col min="11" max="11" width="13.5" style="9" hidden="1" customWidth="1"/>
    <col min="12" max="12" width="19" hidden="1" customWidth="1"/>
  </cols>
  <sheetData>
    <row r="1" spans="1:12" ht="23.25" x14ac:dyDescent="0.2">
      <c r="A1" s="172" t="s">
        <v>0</v>
      </c>
      <c r="B1" s="172"/>
      <c r="C1" s="172"/>
      <c r="D1" s="172"/>
      <c r="E1" s="172"/>
      <c r="F1" s="172"/>
      <c r="G1" s="172"/>
      <c r="H1" s="172"/>
      <c r="I1" s="172"/>
    </row>
    <row r="2" spans="1:12" ht="23.25" x14ac:dyDescent="0.2">
      <c r="A2" s="172" t="s">
        <v>1</v>
      </c>
      <c r="B2" s="172"/>
      <c r="C2" s="172"/>
      <c r="D2" s="172"/>
      <c r="E2" s="172"/>
      <c r="F2" s="172"/>
      <c r="G2" s="172"/>
      <c r="H2" s="172"/>
      <c r="I2" s="172"/>
    </row>
    <row r="3" spans="1:12" ht="13.5" thickBot="1" x14ac:dyDescent="0.25">
      <c r="A3" s="31"/>
      <c r="B3" s="31"/>
      <c r="C3" s="31"/>
      <c r="D3" s="31"/>
      <c r="E3" s="31"/>
      <c r="F3" s="31"/>
      <c r="G3" s="31"/>
      <c r="H3" s="31"/>
      <c r="I3" s="31"/>
    </row>
    <row r="4" spans="1:12" ht="13.5" customHeight="1" x14ac:dyDescent="0.2">
      <c r="A4" s="173" t="s">
        <v>2</v>
      </c>
      <c r="B4" s="173"/>
      <c r="C4" s="173"/>
      <c r="D4" s="173"/>
      <c r="E4" s="173"/>
      <c r="F4" s="173"/>
      <c r="G4" s="173"/>
      <c r="H4" s="173"/>
      <c r="I4" s="173"/>
    </row>
    <row r="5" spans="1:12" x14ac:dyDescent="0.2">
      <c r="A5" s="174"/>
      <c r="B5" s="174"/>
      <c r="C5" s="174"/>
      <c r="D5" s="174"/>
      <c r="E5" s="174"/>
      <c r="F5" s="174"/>
      <c r="G5" s="174"/>
      <c r="H5" s="174"/>
      <c r="I5" s="174"/>
    </row>
    <row r="6" spans="1:12" x14ac:dyDescent="0.2">
      <c r="A6" s="174"/>
      <c r="B6" s="174"/>
      <c r="C6" s="174"/>
      <c r="D6" s="174"/>
      <c r="E6" s="174"/>
      <c r="F6" s="174"/>
      <c r="G6" s="174"/>
      <c r="H6" s="174"/>
      <c r="I6" s="174"/>
    </row>
    <row r="7" spans="1:12" ht="13.5" thickBot="1" x14ac:dyDescent="0.25">
      <c r="A7" s="175"/>
      <c r="B7" s="175"/>
      <c r="C7" s="175"/>
      <c r="D7" s="175"/>
      <c r="E7" s="175"/>
      <c r="F7" s="175"/>
      <c r="G7" s="175"/>
      <c r="H7" s="175"/>
      <c r="I7" s="175"/>
    </row>
    <row r="8" spans="1:12" ht="18" customHeight="1" thickBot="1" x14ac:dyDescent="0.25">
      <c r="A8" s="30" t="s">
        <v>3</v>
      </c>
      <c r="B8" s="190">
        <f>'June 15, 2025 - June 28, 2025'!$B$8</f>
        <v>0</v>
      </c>
      <c r="C8" s="190"/>
      <c r="D8" s="190"/>
      <c r="E8" s="4"/>
      <c r="F8" s="30" t="s">
        <v>4</v>
      </c>
      <c r="G8" s="189">
        <f>'Payroll Schedule'!$K$38</f>
        <v>46152</v>
      </c>
      <c r="H8" s="189"/>
      <c r="I8" s="189"/>
      <c r="J8" s="34"/>
      <c r="K8" s="10" t="str">
        <f>TEXT(G8,"dddd")</f>
        <v>Sunday</v>
      </c>
    </row>
    <row r="9" spans="1:12" ht="18" customHeight="1" thickBot="1" x14ac:dyDescent="0.25">
      <c r="A9" s="30" t="s">
        <v>5</v>
      </c>
      <c r="B9" s="190">
        <f>'June 15, 2025 - June 28, 2025'!$B$9</f>
        <v>0</v>
      </c>
      <c r="C9" s="190"/>
      <c r="D9" s="190"/>
      <c r="E9" s="4"/>
      <c r="F9" s="30" t="s">
        <v>6</v>
      </c>
      <c r="G9" s="185">
        <f>'Payroll Schedule'!$L$38</f>
        <v>46165</v>
      </c>
      <c r="H9" s="185"/>
      <c r="I9" s="185"/>
      <c r="J9" s="35"/>
    </row>
    <row r="10" spans="1:12" ht="18" customHeight="1" thickBot="1" x14ac:dyDescent="0.25">
      <c r="A10" s="30" t="s">
        <v>7</v>
      </c>
      <c r="B10" s="190">
        <f>'June 15, 2025 - June 28, 2025'!$B$10</f>
        <v>0</v>
      </c>
      <c r="C10" s="190"/>
      <c r="D10" s="190"/>
      <c r="E10" s="4"/>
      <c r="F10" s="30" t="s">
        <v>8</v>
      </c>
      <c r="G10" s="186">
        <f>'Payroll Schedule'!$B$38</f>
        <v>11</v>
      </c>
      <c r="H10" s="186"/>
      <c r="I10" s="186"/>
      <c r="J10" s="35"/>
    </row>
    <row r="11" spans="1:12" ht="13.5" thickBot="1" x14ac:dyDescent="0.25">
      <c r="A11" s="31"/>
      <c r="B11" s="31"/>
      <c r="C11" s="31"/>
      <c r="D11" s="31"/>
      <c r="E11" s="31"/>
      <c r="F11" s="31"/>
      <c r="G11" s="31"/>
      <c r="H11" s="31"/>
      <c r="I11" s="31"/>
    </row>
    <row r="12" spans="1:12" s="2" customFormat="1" ht="39.75" thickTop="1" thickBot="1" x14ac:dyDescent="0.25">
      <c r="A12" s="15" t="s">
        <v>9</v>
      </c>
      <c r="B12" s="15" t="s">
        <v>28</v>
      </c>
      <c r="C12" s="16" t="s">
        <v>10</v>
      </c>
      <c r="D12" s="17" t="s">
        <v>11</v>
      </c>
      <c r="E12" s="18"/>
      <c r="F12" s="19" t="s">
        <v>9</v>
      </c>
      <c r="G12" s="15" t="s">
        <v>28</v>
      </c>
      <c r="H12" s="16" t="s">
        <v>10</v>
      </c>
      <c r="I12" s="16" t="s">
        <v>11</v>
      </c>
      <c r="J12" s="36"/>
      <c r="K12" s="11"/>
    </row>
    <row r="13" spans="1:12" s="2" customFormat="1" ht="18" customHeight="1" thickTop="1" thickBot="1" x14ac:dyDescent="0.25">
      <c r="A13" s="200" t="s">
        <v>12</v>
      </c>
      <c r="B13" s="200"/>
      <c r="C13" s="138">
        <f>'Apr 26, 2026 - May 9, 2026'!$C$37</f>
        <v>0</v>
      </c>
      <c r="D13" s="138"/>
      <c r="E13" s="139"/>
      <c r="F13" s="140"/>
      <c r="G13" s="141"/>
      <c r="H13" s="142"/>
      <c r="I13" s="142"/>
      <c r="J13" s="36"/>
      <c r="K13" s="5"/>
      <c r="L13" s="3"/>
    </row>
    <row r="14" spans="1:12" ht="18" customHeight="1" thickTop="1" x14ac:dyDescent="0.2">
      <c r="A14" s="120"/>
      <c r="B14" s="121" t="s">
        <v>13</v>
      </c>
      <c r="C14" s="157"/>
      <c r="D14" s="122"/>
      <c r="E14" s="27"/>
      <c r="F14" s="120" t="b">
        <f t="shared" ref="F14:F20" si="0">K38</f>
        <v>0</v>
      </c>
      <c r="G14" s="123" t="s">
        <v>13</v>
      </c>
      <c r="H14" s="122"/>
      <c r="I14" s="122"/>
      <c r="K14" s="5">
        <f t="shared" ref="K14:K20" si="1">IF(EXACT(L14,$K$8)=TRUE,$G$8,IF(K13=0,"",IF(K13&lt;$G$9,K13+1,IF(K13=$G$9,""))))</f>
        <v>46152</v>
      </c>
      <c r="L14" s="3" t="s">
        <v>13</v>
      </c>
    </row>
    <row r="15" spans="1:12" ht="18" customHeight="1" x14ac:dyDescent="0.2">
      <c r="A15" s="24"/>
      <c r="B15" s="125" t="s">
        <v>14</v>
      </c>
      <c r="C15" s="127"/>
      <c r="D15" s="127"/>
      <c r="E15" s="27"/>
      <c r="F15" s="24" t="b">
        <f t="shared" si="0"/>
        <v>0</v>
      </c>
      <c r="G15" s="125" t="s">
        <v>14</v>
      </c>
      <c r="H15" s="127"/>
      <c r="I15" s="127"/>
      <c r="K15" s="5">
        <f t="shared" si="1"/>
        <v>46153</v>
      </c>
      <c r="L15" s="3" t="s">
        <v>14</v>
      </c>
    </row>
    <row r="16" spans="1:12" ht="18" customHeight="1" x14ac:dyDescent="0.2">
      <c r="A16" s="24"/>
      <c r="B16" s="125" t="s">
        <v>15</v>
      </c>
      <c r="C16" s="127"/>
      <c r="D16" s="127"/>
      <c r="E16" s="27"/>
      <c r="F16" s="24" t="b">
        <f t="shared" si="0"/>
        <v>0</v>
      </c>
      <c r="G16" s="125" t="s">
        <v>15</v>
      </c>
      <c r="H16" s="127"/>
      <c r="I16" s="127"/>
      <c r="K16" s="5">
        <f t="shared" si="1"/>
        <v>46154</v>
      </c>
      <c r="L16" s="3" t="s">
        <v>15</v>
      </c>
    </row>
    <row r="17" spans="1:12" ht="18" customHeight="1" x14ac:dyDescent="0.2">
      <c r="A17" s="24"/>
      <c r="B17" s="125" t="s">
        <v>16</v>
      </c>
      <c r="C17" s="127"/>
      <c r="D17" s="127"/>
      <c r="E17" s="27"/>
      <c r="F17" s="24" t="b">
        <f t="shared" si="0"/>
        <v>0</v>
      </c>
      <c r="G17" s="125" t="s">
        <v>16</v>
      </c>
      <c r="H17" s="127"/>
      <c r="I17" s="127"/>
      <c r="K17" s="5">
        <f t="shared" si="1"/>
        <v>46155</v>
      </c>
      <c r="L17" s="3" t="s">
        <v>16</v>
      </c>
    </row>
    <row r="18" spans="1:12" ht="18" customHeight="1" x14ac:dyDescent="0.2">
      <c r="A18" s="24"/>
      <c r="B18" s="125" t="s">
        <v>17</v>
      </c>
      <c r="C18" s="127"/>
      <c r="D18" s="127"/>
      <c r="E18" s="27"/>
      <c r="F18" s="24" t="b">
        <f t="shared" si="0"/>
        <v>0</v>
      </c>
      <c r="G18" s="125" t="s">
        <v>17</v>
      </c>
      <c r="H18" s="127"/>
      <c r="I18" s="127"/>
      <c r="K18" s="5">
        <f t="shared" si="1"/>
        <v>46156</v>
      </c>
      <c r="L18" s="3" t="s">
        <v>17</v>
      </c>
    </row>
    <row r="19" spans="1:12" ht="18" customHeight="1" x14ac:dyDescent="0.2">
      <c r="A19" s="24"/>
      <c r="B19" s="125" t="s">
        <v>18</v>
      </c>
      <c r="C19" s="127"/>
      <c r="D19" s="127"/>
      <c r="E19" s="27"/>
      <c r="F19" s="24" t="b">
        <f t="shared" si="0"/>
        <v>0</v>
      </c>
      <c r="G19" s="125" t="s">
        <v>18</v>
      </c>
      <c r="H19" s="127"/>
      <c r="I19" s="127"/>
      <c r="K19" s="5">
        <f t="shared" si="1"/>
        <v>46157</v>
      </c>
      <c r="L19" s="3" t="s">
        <v>18</v>
      </c>
    </row>
    <row r="20" spans="1:12" ht="18" customHeight="1" thickBot="1" x14ac:dyDescent="0.25">
      <c r="A20" s="25"/>
      <c r="B20" s="128" t="s">
        <v>19</v>
      </c>
      <c r="C20" s="130"/>
      <c r="D20" s="130"/>
      <c r="E20" s="27"/>
      <c r="F20" s="25" t="b">
        <f t="shared" si="0"/>
        <v>0</v>
      </c>
      <c r="G20" s="128" t="s">
        <v>19</v>
      </c>
      <c r="H20" s="130"/>
      <c r="I20" s="130"/>
      <c r="K20" s="5">
        <f t="shared" si="1"/>
        <v>46158</v>
      </c>
      <c r="L20" s="3" t="s">
        <v>19</v>
      </c>
    </row>
    <row r="21" spans="1:12" s="1" customFormat="1" ht="18" customHeight="1" thickTop="1" thickBot="1" x14ac:dyDescent="0.25">
      <c r="A21" s="131" t="s">
        <v>20</v>
      </c>
      <c r="B21" s="26"/>
      <c r="C21" s="28">
        <f>SUM(C13:C20)</f>
        <v>0</v>
      </c>
      <c r="D21" s="28">
        <f>IF(C21&gt;40,C21-40,0)</f>
        <v>0</v>
      </c>
      <c r="E21" s="132"/>
      <c r="F21" s="131" t="s">
        <v>23</v>
      </c>
      <c r="G21" s="26"/>
      <c r="H21" s="28">
        <f>SUM(H14:H20)</f>
        <v>0</v>
      </c>
      <c r="I21" s="28">
        <f>IF(H21&gt;40,H21-40,0)</f>
        <v>0</v>
      </c>
      <c r="J21" s="37"/>
      <c r="K21" s="6" t="s">
        <v>20</v>
      </c>
      <c r="L21" s="7"/>
    </row>
    <row r="22" spans="1:12" ht="18" customHeight="1" thickTop="1" x14ac:dyDescent="0.2">
      <c r="A22" s="120">
        <v>46152</v>
      </c>
      <c r="B22" s="133" t="s">
        <v>13</v>
      </c>
      <c r="C22" s="124"/>
      <c r="D22" s="122"/>
      <c r="E22" s="27"/>
      <c r="F22" s="120" t="b">
        <f t="shared" ref="F22:F28" si="2">K46</f>
        <v>0</v>
      </c>
      <c r="G22" s="133" t="s">
        <v>13</v>
      </c>
      <c r="H22" s="122"/>
      <c r="I22" s="122"/>
      <c r="K22" s="5">
        <f>IF(K20=0,"",IF(K20&lt;$G$9,K20+1,IF(K20=$G$9,"")))</f>
        <v>46159</v>
      </c>
      <c r="L22" s="3" t="s">
        <v>13</v>
      </c>
    </row>
    <row r="23" spans="1:12" ht="18" customHeight="1" x14ac:dyDescent="0.2">
      <c r="A23" s="120">
        <v>46153</v>
      </c>
      <c r="B23" s="134" t="s">
        <v>14</v>
      </c>
      <c r="C23" s="126"/>
      <c r="D23" s="127"/>
      <c r="E23" s="27"/>
      <c r="F23" s="24" t="b">
        <f t="shared" si="2"/>
        <v>0</v>
      </c>
      <c r="G23" s="134" t="s">
        <v>14</v>
      </c>
      <c r="H23" s="127"/>
      <c r="I23" s="127"/>
      <c r="K23" s="5">
        <f>IF(K22=0,"",IF(K22&lt;$G$9,K22+1,IF(K22=$G$9,"")))</f>
        <v>46160</v>
      </c>
      <c r="L23" s="3" t="s">
        <v>14</v>
      </c>
    </row>
    <row r="24" spans="1:12" ht="18" customHeight="1" x14ac:dyDescent="0.2">
      <c r="A24" s="120">
        <v>46154</v>
      </c>
      <c r="B24" s="134" t="s">
        <v>15</v>
      </c>
      <c r="C24" s="126"/>
      <c r="D24" s="127"/>
      <c r="E24" s="27"/>
      <c r="F24" s="24" t="b">
        <f t="shared" si="2"/>
        <v>0</v>
      </c>
      <c r="G24" s="134" t="s">
        <v>15</v>
      </c>
      <c r="H24" s="127"/>
      <c r="I24" s="127"/>
      <c r="K24" s="5">
        <f t="shared" ref="K24:K28" si="3">IF(K23=0,"",IF(K23&lt;$G$9,K23+1,IF(K23=$G$9,"")))</f>
        <v>46161</v>
      </c>
      <c r="L24" s="3" t="s">
        <v>15</v>
      </c>
    </row>
    <row r="25" spans="1:12" ht="18" customHeight="1" x14ac:dyDescent="0.2">
      <c r="A25" s="120">
        <v>46155</v>
      </c>
      <c r="B25" s="134" t="s">
        <v>16</v>
      </c>
      <c r="C25" s="126"/>
      <c r="D25" s="127"/>
      <c r="E25" s="27"/>
      <c r="F25" s="24" t="b">
        <f t="shared" si="2"/>
        <v>0</v>
      </c>
      <c r="G25" s="134" t="s">
        <v>16</v>
      </c>
      <c r="H25" s="127"/>
      <c r="I25" s="127"/>
      <c r="K25" s="5">
        <f t="shared" si="3"/>
        <v>46162</v>
      </c>
      <c r="L25" s="3" t="s">
        <v>16</v>
      </c>
    </row>
    <row r="26" spans="1:12" ht="18" customHeight="1" x14ac:dyDescent="0.2">
      <c r="A26" s="120">
        <v>46156</v>
      </c>
      <c r="B26" s="134" t="s">
        <v>17</v>
      </c>
      <c r="C26" s="126"/>
      <c r="D26" s="127"/>
      <c r="E26" s="27"/>
      <c r="F26" s="24" t="b">
        <f t="shared" si="2"/>
        <v>0</v>
      </c>
      <c r="G26" s="134" t="s">
        <v>17</v>
      </c>
      <c r="H26" s="127"/>
      <c r="I26" s="127"/>
      <c r="K26" s="5">
        <f t="shared" si="3"/>
        <v>46163</v>
      </c>
      <c r="L26" s="3" t="s">
        <v>17</v>
      </c>
    </row>
    <row r="27" spans="1:12" ht="18" customHeight="1" x14ac:dyDescent="0.2">
      <c r="A27" s="120">
        <v>46157</v>
      </c>
      <c r="B27" s="134" t="s">
        <v>18</v>
      </c>
      <c r="C27" s="126"/>
      <c r="D27" s="127"/>
      <c r="E27" s="27"/>
      <c r="F27" s="24" t="b">
        <f t="shared" si="2"/>
        <v>0</v>
      </c>
      <c r="G27" s="134" t="s">
        <v>18</v>
      </c>
      <c r="H27" s="127"/>
      <c r="I27" s="127"/>
      <c r="K27" s="5">
        <f t="shared" si="3"/>
        <v>46164</v>
      </c>
      <c r="L27" s="3" t="s">
        <v>18</v>
      </c>
    </row>
    <row r="28" spans="1:12" ht="18" customHeight="1" thickBot="1" x14ac:dyDescent="0.25">
      <c r="A28" s="120">
        <v>46158</v>
      </c>
      <c r="B28" s="135" t="s">
        <v>19</v>
      </c>
      <c r="C28" s="129"/>
      <c r="D28" s="130"/>
      <c r="E28" s="27"/>
      <c r="F28" s="25" t="b">
        <f t="shared" si="2"/>
        <v>0</v>
      </c>
      <c r="G28" s="135" t="s">
        <v>19</v>
      </c>
      <c r="H28" s="130"/>
      <c r="I28" s="130"/>
      <c r="K28" s="5">
        <f t="shared" si="3"/>
        <v>46165</v>
      </c>
      <c r="L28" s="3" t="s">
        <v>19</v>
      </c>
    </row>
    <row r="29" spans="1:12" ht="18" customHeight="1" thickTop="1" thickBot="1" x14ac:dyDescent="0.25">
      <c r="A29" s="136" t="s">
        <v>21</v>
      </c>
      <c r="B29" s="26"/>
      <c r="C29" s="28">
        <f>SUM(C22:C28)</f>
        <v>0</v>
      </c>
      <c r="D29" s="28">
        <f>IF(C29&gt;40,C29-40,0)</f>
        <v>0</v>
      </c>
      <c r="E29" s="27"/>
      <c r="F29" s="137" t="s">
        <v>24</v>
      </c>
      <c r="G29" s="26"/>
      <c r="H29" s="28">
        <f>SUM(H22:H28)</f>
        <v>0</v>
      </c>
      <c r="I29" s="28">
        <f>IF(H29&gt;40,H29-40,0)</f>
        <v>0</v>
      </c>
      <c r="K29" s="6" t="s">
        <v>21</v>
      </c>
      <c r="L29" s="7"/>
    </row>
    <row r="30" spans="1:12" ht="18" customHeight="1" thickTop="1" thickBot="1" x14ac:dyDescent="0.25">
      <c r="A30" s="120">
        <v>46159</v>
      </c>
      <c r="B30" s="133" t="s">
        <v>13</v>
      </c>
      <c r="C30" s="124"/>
      <c r="D30" s="122"/>
      <c r="E30" s="27"/>
      <c r="F30" s="13" t="s">
        <v>29</v>
      </c>
      <c r="G30" s="26"/>
      <c r="H30" s="28">
        <f>(C21+C29+C37+H21+H29)-C13</f>
        <v>0</v>
      </c>
      <c r="I30" s="28">
        <f>D21+D29+D37+I21+I29</f>
        <v>0</v>
      </c>
      <c r="K30" s="5" t="str">
        <f>IF(K28=0,"",IF(K28&lt;$G$9,K28+1,IF(K28=$G$9,"")))</f>
        <v/>
      </c>
      <c r="L30" s="3" t="s">
        <v>13</v>
      </c>
    </row>
    <row r="31" spans="1:12" ht="18" customHeight="1" thickTop="1" x14ac:dyDescent="0.2">
      <c r="A31" s="120">
        <v>46160</v>
      </c>
      <c r="B31" s="134" t="s">
        <v>14</v>
      </c>
      <c r="C31" s="126"/>
      <c r="D31" s="127"/>
      <c r="E31" s="27"/>
      <c r="F31" s="191" t="s">
        <v>32</v>
      </c>
      <c r="G31" s="192"/>
      <c r="H31" s="192"/>
      <c r="I31" s="193"/>
      <c r="K31" s="5" t="b">
        <f>IF(K30=0,"",IF(K30&lt;$G$9,K30+1,IF(K30=$G$9,"")))</f>
        <v>0</v>
      </c>
      <c r="L31" s="3" t="s">
        <v>14</v>
      </c>
    </row>
    <row r="32" spans="1:12" ht="18" customHeight="1" x14ac:dyDescent="0.2">
      <c r="A32" s="120">
        <v>46161</v>
      </c>
      <c r="B32" s="134" t="s">
        <v>15</v>
      </c>
      <c r="C32" s="126"/>
      <c r="D32" s="127"/>
      <c r="E32" s="27"/>
      <c r="F32" s="194"/>
      <c r="G32" s="195"/>
      <c r="H32" s="195"/>
      <c r="I32" s="196"/>
      <c r="K32" s="5" t="b">
        <f t="shared" ref="K32:K36" si="4">IF(K31=0,"",IF(K31&lt;$G$9,K31+1,IF(K31=$G$9,"")))</f>
        <v>0</v>
      </c>
      <c r="L32" s="3" t="s">
        <v>15</v>
      </c>
    </row>
    <row r="33" spans="1:12" ht="18" customHeight="1" x14ac:dyDescent="0.2">
      <c r="A33" s="120">
        <v>46162</v>
      </c>
      <c r="B33" s="134" t="s">
        <v>16</v>
      </c>
      <c r="C33" s="126"/>
      <c r="D33" s="127"/>
      <c r="E33" s="27"/>
      <c r="F33" s="194"/>
      <c r="G33" s="195"/>
      <c r="H33" s="195"/>
      <c r="I33" s="196"/>
      <c r="K33" s="5" t="b">
        <f t="shared" si="4"/>
        <v>0</v>
      </c>
      <c r="L33" s="3" t="s">
        <v>16</v>
      </c>
    </row>
    <row r="34" spans="1:12" ht="18" customHeight="1" x14ac:dyDescent="0.2">
      <c r="A34" s="120">
        <v>46163</v>
      </c>
      <c r="B34" s="134" t="s">
        <v>17</v>
      </c>
      <c r="C34" s="126"/>
      <c r="D34" s="127"/>
      <c r="E34" s="27"/>
      <c r="F34" s="194"/>
      <c r="G34" s="195"/>
      <c r="H34" s="195"/>
      <c r="I34" s="196"/>
      <c r="K34" s="5" t="b">
        <f t="shared" si="4"/>
        <v>0</v>
      </c>
      <c r="L34" s="3" t="s">
        <v>17</v>
      </c>
    </row>
    <row r="35" spans="1:12" ht="18" customHeight="1" x14ac:dyDescent="0.2">
      <c r="A35" s="120">
        <v>46164</v>
      </c>
      <c r="B35" s="134" t="s">
        <v>18</v>
      </c>
      <c r="C35" s="126"/>
      <c r="D35" s="127"/>
      <c r="E35" s="27"/>
      <c r="F35" s="194"/>
      <c r="G35" s="195"/>
      <c r="H35" s="195"/>
      <c r="I35" s="196"/>
      <c r="K35" s="5" t="b">
        <f t="shared" si="4"/>
        <v>0</v>
      </c>
      <c r="L35" s="3" t="s">
        <v>18</v>
      </c>
    </row>
    <row r="36" spans="1:12" ht="18" customHeight="1" thickBot="1" x14ac:dyDescent="0.25">
      <c r="A36" s="120">
        <v>46165</v>
      </c>
      <c r="B36" s="135" t="s">
        <v>19</v>
      </c>
      <c r="C36" s="129"/>
      <c r="D36" s="130"/>
      <c r="E36" s="27"/>
      <c r="F36" s="194"/>
      <c r="G36" s="195"/>
      <c r="H36" s="195"/>
      <c r="I36" s="196"/>
      <c r="K36" s="5" t="b">
        <f t="shared" si="4"/>
        <v>0</v>
      </c>
      <c r="L36" s="3" t="s">
        <v>19</v>
      </c>
    </row>
    <row r="37" spans="1:12" ht="18" customHeight="1" thickTop="1" thickBot="1" x14ac:dyDescent="0.25">
      <c r="A37" s="137" t="s">
        <v>22</v>
      </c>
      <c r="B37" s="26"/>
      <c r="C37" s="28">
        <f>SUM(C30:C36)</f>
        <v>0</v>
      </c>
      <c r="D37" s="28">
        <f>IF(C37&gt;40,C37-40,0)</f>
        <v>0</v>
      </c>
      <c r="E37" s="29"/>
      <c r="F37" s="197"/>
      <c r="G37" s="198"/>
      <c r="H37" s="198"/>
      <c r="I37" s="199"/>
      <c r="K37" s="6" t="s">
        <v>22</v>
      </c>
      <c r="L37" s="8"/>
    </row>
    <row r="38" spans="1:12" ht="13.5" thickTop="1" x14ac:dyDescent="0.2">
      <c r="A38" s="31"/>
      <c r="B38" s="31"/>
      <c r="C38" s="31"/>
      <c r="D38" s="31"/>
      <c r="E38" s="31"/>
      <c r="F38" s="31"/>
      <c r="G38" s="31"/>
      <c r="H38" s="31"/>
      <c r="I38" s="31"/>
      <c r="K38" s="5" t="b">
        <f>IF(K36=0,"",IF(K36&lt;$G$9,K36+1,IF(K36=$G$9,"")))</f>
        <v>0</v>
      </c>
      <c r="L38" s="3" t="s">
        <v>13</v>
      </c>
    </row>
    <row r="39" spans="1:12" ht="24.75" customHeight="1" thickBot="1" x14ac:dyDescent="0.25">
      <c r="A39" s="168"/>
      <c r="B39" s="168"/>
      <c r="C39" s="31"/>
      <c r="D39" s="32"/>
      <c r="E39" s="31"/>
      <c r="F39" s="168"/>
      <c r="G39" s="168"/>
      <c r="H39" s="31"/>
      <c r="I39" s="32"/>
      <c r="K39" s="5" t="b">
        <f>IF(K38=0,"",IF(K38&lt;$G$9,K38+1,IF(K38=$G$9,"")))</f>
        <v>0</v>
      </c>
      <c r="L39" s="3" t="s">
        <v>14</v>
      </c>
    </row>
    <row r="40" spans="1:12" x14ac:dyDescent="0.2">
      <c r="A40" s="169" t="s">
        <v>30</v>
      </c>
      <c r="B40" s="169"/>
      <c r="C40" s="31"/>
      <c r="D40" s="33" t="s">
        <v>25</v>
      </c>
      <c r="E40" s="31"/>
      <c r="F40" s="169" t="s">
        <v>31</v>
      </c>
      <c r="G40" s="169"/>
      <c r="H40" s="31"/>
      <c r="I40" s="33" t="s">
        <v>25</v>
      </c>
      <c r="K40" s="5" t="b">
        <f t="shared" ref="K40:K44" si="5">IF(K39=0,"",IF(K39&lt;$G$9,K39+1,IF(K39=$G$9,"")))</f>
        <v>0</v>
      </c>
      <c r="L40" s="3" t="s">
        <v>15</v>
      </c>
    </row>
    <row r="41" spans="1:12" x14ac:dyDescent="0.2">
      <c r="A41" s="31"/>
      <c r="B41" s="31"/>
      <c r="C41" s="31"/>
      <c r="D41" s="31"/>
      <c r="E41" s="31"/>
      <c r="F41" s="31"/>
      <c r="G41" s="31"/>
      <c r="H41" s="31"/>
      <c r="I41" s="31"/>
      <c r="K41" s="5" t="b">
        <f t="shared" si="5"/>
        <v>0</v>
      </c>
      <c r="L41" s="3" t="s">
        <v>16</v>
      </c>
    </row>
    <row r="42" spans="1:12" ht="30.75" customHeight="1" x14ac:dyDescent="0.25">
      <c r="A42" s="171" t="s">
        <v>26</v>
      </c>
      <c r="B42" s="171"/>
      <c r="C42" s="171"/>
      <c r="D42" s="171"/>
      <c r="E42" s="31"/>
      <c r="F42" s="170" t="s">
        <v>27</v>
      </c>
      <c r="G42" s="170"/>
      <c r="H42" s="170"/>
      <c r="I42" s="170"/>
      <c r="K42" s="5" t="b">
        <f t="shared" si="5"/>
        <v>0</v>
      </c>
      <c r="L42" s="3" t="s">
        <v>17</v>
      </c>
    </row>
    <row r="43" spans="1:12" x14ac:dyDescent="0.2">
      <c r="K43" s="5" t="b">
        <f t="shared" si="5"/>
        <v>0</v>
      </c>
      <c r="L43" s="3" t="s">
        <v>18</v>
      </c>
    </row>
    <row r="44" spans="1:12" x14ac:dyDescent="0.2">
      <c r="K44" s="5" t="b">
        <f t="shared" si="5"/>
        <v>0</v>
      </c>
      <c r="L44" s="3" t="s">
        <v>19</v>
      </c>
    </row>
    <row r="45" spans="1:12" x14ac:dyDescent="0.2">
      <c r="K45" s="8" t="s">
        <v>23</v>
      </c>
      <c r="L45" s="8"/>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6">IF(K47=0,"",IF(K47&lt;$G$9,K47+1,IF(K47=$G$9,"")))</f>
        <v>0</v>
      </c>
      <c r="L48" s="3" t="s">
        <v>15</v>
      </c>
    </row>
    <row r="49" spans="11:12" x14ac:dyDescent="0.2">
      <c r="K49" s="5" t="b">
        <f t="shared" si="6"/>
        <v>0</v>
      </c>
      <c r="L49" s="3" t="s">
        <v>16</v>
      </c>
    </row>
    <row r="50" spans="11:12" x14ac:dyDescent="0.2">
      <c r="K50" s="5" t="b">
        <f t="shared" si="6"/>
        <v>0</v>
      </c>
      <c r="L50" s="3" t="s">
        <v>17</v>
      </c>
    </row>
    <row r="51" spans="11:12" x14ac:dyDescent="0.2">
      <c r="K51" s="5" t="b">
        <f t="shared" si="6"/>
        <v>0</v>
      </c>
      <c r="L51" s="3" t="s">
        <v>18</v>
      </c>
    </row>
    <row r="52" spans="11:12" x14ac:dyDescent="0.2">
      <c r="K52" s="5" t="b">
        <f t="shared" si="6"/>
        <v>0</v>
      </c>
      <c r="L52" s="3" t="s">
        <v>19</v>
      </c>
    </row>
    <row r="53" spans="11:12" x14ac:dyDescent="0.2">
      <c r="K53" s="8" t="s">
        <v>24</v>
      </c>
      <c r="L53" s="8"/>
    </row>
  </sheetData>
  <sheetProtection algorithmName="SHA-512" hashValue="Qa51iWh4UaYdYQsxA8/RCYIo7Jdj34MXBq842QL1vLKNns+J/Ae8CRLxDx3r2U3Ceh+M4XzfHPd1naMMhiU+Sg==" saltValue="EfB8kl6Y1gW9lsP/XDnf+Q==" spinCount="100000" sheet="1" selectLockedCells="1"/>
  <mergeCells count="17">
    <mergeCell ref="B9:D9"/>
    <mergeCell ref="G9:I9"/>
    <mergeCell ref="A1:I1"/>
    <mergeCell ref="A2:I2"/>
    <mergeCell ref="A4:I7"/>
    <mergeCell ref="B8:D8"/>
    <mergeCell ref="G8:I8"/>
    <mergeCell ref="A40:B40"/>
    <mergeCell ref="F40:G40"/>
    <mergeCell ref="A42:D42"/>
    <mergeCell ref="F42:I42"/>
    <mergeCell ref="B10:D10"/>
    <mergeCell ref="G10:I10"/>
    <mergeCell ref="A13:B13"/>
    <mergeCell ref="F31:I37"/>
    <mergeCell ref="A39:B39"/>
    <mergeCell ref="F39:G39"/>
  </mergeCells>
  <conditionalFormatting sqref="A14">
    <cfRule type="cellIs" dxfId="29" priority="38" operator="equal">
      <formula>FALSE</formula>
    </cfRule>
  </conditionalFormatting>
  <conditionalFormatting sqref="A14:A20">
    <cfRule type="containsText" dxfId="28" priority="21" operator="containsText" text="FALSE">
      <formula>NOT(ISERROR(SEARCH("FALSE",A14)))</formula>
    </cfRule>
  </conditionalFormatting>
  <conditionalFormatting sqref="A22:A28">
    <cfRule type="containsText" dxfId="27" priority="7" operator="containsText" text="FALSE">
      <formula>NOT(ISERROR(SEARCH("FALSE",A22)))</formula>
    </cfRule>
  </conditionalFormatting>
  <conditionalFormatting sqref="A22:A36">
    <cfRule type="cellIs" dxfId="26" priority="8" operator="equal">
      <formula>FALSE</formula>
    </cfRule>
  </conditionalFormatting>
  <conditionalFormatting sqref="A30:A36">
    <cfRule type="containsText" dxfId="25" priority="11" operator="containsText" text="FALSE">
      <formula>NOT(ISERROR(SEARCH("FALSE",A30)))</formula>
    </cfRule>
  </conditionalFormatting>
  <conditionalFormatting sqref="B22:B28">
    <cfRule type="cellIs" dxfId="24" priority="17" operator="equal">
      <formula>FALSE</formula>
    </cfRule>
  </conditionalFormatting>
  <conditionalFormatting sqref="B30:B36">
    <cfRule type="cellIs" dxfId="23" priority="9" operator="equal">
      <formula>FALSE</formula>
    </cfRule>
  </conditionalFormatting>
  <conditionalFormatting sqref="B8:D10">
    <cfRule type="cellIs" dxfId="22" priority="1" operator="equal">
      <formula>0</formula>
    </cfRule>
  </conditionalFormatting>
  <conditionalFormatting sqref="F14">
    <cfRule type="cellIs" dxfId="21" priority="20" operator="equal">
      <formula>FALSE</formula>
    </cfRule>
  </conditionalFormatting>
  <conditionalFormatting sqref="F14:F20">
    <cfRule type="containsText" dxfId="20" priority="19" operator="containsText" text="FALSE">
      <formula>NOT(ISERROR(SEARCH("FALSE",F14)))</formula>
    </cfRule>
  </conditionalFormatting>
  <conditionalFormatting sqref="F22">
    <cfRule type="cellIs" dxfId="19" priority="6" operator="equal">
      <formula>FALSE</formula>
    </cfRule>
  </conditionalFormatting>
  <conditionalFormatting sqref="F22:F28">
    <cfRule type="containsText" dxfId="18" priority="5" operator="containsText" text="FALSE">
      <formula>NOT(ISERROR(SEARCH("FALSE",F22)))</formula>
    </cfRule>
  </conditionalFormatting>
  <conditionalFormatting sqref="F29:F30">
    <cfRule type="cellIs" dxfId="17" priority="3" operator="equal">
      <formula>FALSE</formula>
    </cfRule>
  </conditionalFormatting>
  <conditionalFormatting sqref="G22:G28">
    <cfRule type="cellIs" dxfId="16" priority="15" operator="equal">
      <formula>FALSE</formula>
    </cfRule>
  </conditionalFormatting>
  <conditionalFormatting sqref="K13:L52">
    <cfRule type="cellIs" dxfId="15" priority="22" operator="equal">
      <formula>FALSE</formula>
    </cfRule>
  </conditionalFormatting>
  <dataValidations count="4">
    <dataValidation allowBlank="1" showInputMessage="1" showErrorMessage="1" prompt="Enter your Department Name into this field and it will populate to all the other time reports in this workbook." sqref="B10 J10" xr:uid="{00000000-0002-0000-1800-000000000000}"/>
    <dataValidation allowBlank="1" showInputMessage="1" showErrorMessage="1" prompt="Enter your Name into this field and it will populate to all the other time reports in this workbook." sqref="B9 J9" xr:uid="{00000000-0002-0000-1800-000001000000}"/>
    <dataValidation allowBlank="1" showInputMessage="1" showErrorMessage="1" prompt="Enter your MSU ID into this field and it will populate to all the other time re[prts in this workbook." sqref="J8" xr:uid="{00000000-0002-0000-1800-000002000000}"/>
    <dataValidation allowBlank="1" showInputMessage="1" showErrorMessage="1" prompt="Enter your MSU ID into this field and it will populate to all the other time reports in this workbook." sqref="B8:D8" xr:uid="{0AB50887-3EE5-4E41-8DA7-28C6413B792C}"/>
  </dataValidations>
  <printOptions horizontalCentered="1"/>
  <pageMargins left="0" right="0" top="0.5" bottom="0.5" header="0.3" footer="0.3"/>
  <pageSetup scale="92" orientation="portrait" r:id="rId1"/>
  <headerFooter>
    <oddFooter>&amp;RMay-2018</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dimension ref="A1:L53"/>
  <sheetViews>
    <sheetView showGridLines="0" zoomScale="98" zoomScaleNormal="98" workbookViewId="0">
      <pane ySplit="13" topLeftCell="A14" activePane="bottomLeft" state="frozen"/>
      <selection activeCell="B14" sqref="B14"/>
      <selection pane="bottomLeft" activeCell="C22" sqref="C22"/>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1"/>
    <col min="11" max="11" width="13.5" style="9" hidden="1" customWidth="1"/>
    <col min="12" max="12" width="19" hidden="1" customWidth="1"/>
  </cols>
  <sheetData>
    <row r="1" spans="1:12" ht="23.25" x14ac:dyDescent="0.2">
      <c r="A1" s="172" t="s">
        <v>0</v>
      </c>
      <c r="B1" s="172"/>
      <c r="C1" s="172"/>
      <c r="D1" s="172"/>
      <c r="E1" s="172"/>
      <c r="F1" s="172"/>
      <c r="G1" s="172"/>
      <c r="H1" s="172"/>
      <c r="I1" s="172"/>
    </row>
    <row r="2" spans="1:12" ht="23.25" x14ac:dyDescent="0.2">
      <c r="A2" s="172" t="s">
        <v>1</v>
      </c>
      <c r="B2" s="172"/>
      <c r="C2" s="172"/>
      <c r="D2" s="172"/>
      <c r="E2" s="172"/>
      <c r="F2" s="172"/>
      <c r="G2" s="172"/>
      <c r="H2" s="172"/>
      <c r="I2" s="172"/>
    </row>
    <row r="3" spans="1:12" ht="13.5" thickBot="1" x14ac:dyDescent="0.25">
      <c r="A3" s="31"/>
      <c r="B3" s="31"/>
      <c r="C3" s="31"/>
      <c r="D3" s="31"/>
      <c r="E3" s="31"/>
      <c r="F3" s="31"/>
      <c r="G3" s="31"/>
      <c r="H3" s="31"/>
      <c r="I3" s="31"/>
    </row>
    <row r="4" spans="1:12" ht="13.5" customHeight="1" x14ac:dyDescent="0.2">
      <c r="A4" s="173" t="s">
        <v>2</v>
      </c>
      <c r="B4" s="173"/>
      <c r="C4" s="173"/>
      <c r="D4" s="173"/>
      <c r="E4" s="173"/>
      <c r="F4" s="173"/>
      <c r="G4" s="173"/>
      <c r="H4" s="173"/>
      <c r="I4" s="173"/>
    </row>
    <row r="5" spans="1:12" x14ac:dyDescent="0.2">
      <c r="A5" s="174"/>
      <c r="B5" s="174"/>
      <c r="C5" s="174"/>
      <c r="D5" s="174"/>
      <c r="E5" s="174"/>
      <c r="F5" s="174"/>
      <c r="G5" s="174"/>
      <c r="H5" s="174"/>
      <c r="I5" s="174"/>
    </row>
    <row r="6" spans="1:12" x14ac:dyDescent="0.2">
      <c r="A6" s="174"/>
      <c r="B6" s="174"/>
      <c r="C6" s="174"/>
      <c r="D6" s="174"/>
      <c r="E6" s="174"/>
      <c r="F6" s="174"/>
      <c r="G6" s="174"/>
      <c r="H6" s="174"/>
      <c r="I6" s="174"/>
    </row>
    <row r="7" spans="1:12" ht="13.5" thickBot="1" x14ac:dyDescent="0.25">
      <c r="A7" s="175"/>
      <c r="B7" s="175"/>
      <c r="C7" s="175"/>
      <c r="D7" s="175"/>
      <c r="E7" s="175"/>
      <c r="F7" s="175"/>
      <c r="G7" s="175"/>
      <c r="H7" s="175"/>
      <c r="I7" s="175"/>
    </row>
    <row r="8" spans="1:12" ht="18" customHeight="1" thickBot="1" x14ac:dyDescent="0.25">
      <c r="A8" s="30" t="s">
        <v>3</v>
      </c>
      <c r="B8" s="190">
        <f>'June 15, 2025 - June 28, 2025'!$B$8</f>
        <v>0</v>
      </c>
      <c r="C8" s="190"/>
      <c r="D8" s="190"/>
      <c r="E8" s="4"/>
      <c r="F8" s="30" t="s">
        <v>4</v>
      </c>
      <c r="G8" s="189">
        <f>'Payroll Schedule'!$K$39</f>
        <v>46166</v>
      </c>
      <c r="H8" s="189"/>
      <c r="I8" s="189"/>
      <c r="J8" s="34"/>
      <c r="K8" s="10" t="str">
        <f>TEXT(G8,"dddd")</f>
        <v>Sunday</v>
      </c>
    </row>
    <row r="9" spans="1:12" ht="18" customHeight="1" thickBot="1" x14ac:dyDescent="0.25">
      <c r="A9" s="30" t="s">
        <v>5</v>
      </c>
      <c r="B9" s="190">
        <f>'June 15, 2025 - June 28, 2025'!$B$9</f>
        <v>0</v>
      </c>
      <c r="C9" s="190"/>
      <c r="D9" s="190"/>
      <c r="E9" s="4"/>
      <c r="F9" s="30" t="s">
        <v>6</v>
      </c>
      <c r="G9" s="185">
        <f>'Payroll Schedule'!$L$39</f>
        <v>46186</v>
      </c>
      <c r="H9" s="185"/>
      <c r="I9" s="185"/>
      <c r="J9" s="35"/>
    </row>
    <row r="10" spans="1:12" ht="18" customHeight="1" thickBot="1" x14ac:dyDescent="0.25">
      <c r="A10" s="30" t="s">
        <v>7</v>
      </c>
      <c r="B10" s="190">
        <f>'June 15, 2025 - June 28, 2025'!$B$10</f>
        <v>0</v>
      </c>
      <c r="C10" s="190"/>
      <c r="D10" s="190"/>
      <c r="E10" s="4"/>
      <c r="F10" s="30" t="s">
        <v>8</v>
      </c>
      <c r="G10" s="186">
        <f>'Payroll Schedule'!$B$39</f>
        <v>12</v>
      </c>
      <c r="H10" s="186"/>
      <c r="I10" s="186"/>
      <c r="J10" s="35"/>
    </row>
    <row r="11" spans="1:12" ht="13.5" thickBot="1" x14ac:dyDescent="0.25">
      <c r="A11" s="31"/>
      <c r="B11" s="31"/>
      <c r="C11" s="31"/>
      <c r="D11" s="31"/>
      <c r="E11" s="31"/>
      <c r="F11" s="31"/>
      <c r="G11" s="31"/>
      <c r="H11" s="31"/>
      <c r="I11" s="31"/>
    </row>
    <row r="12" spans="1:12" s="2" customFormat="1" ht="39.75" thickTop="1" thickBot="1" x14ac:dyDescent="0.25">
      <c r="A12" s="15" t="s">
        <v>9</v>
      </c>
      <c r="B12" s="15" t="s">
        <v>28</v>
      </c>
      <c r="C12" s="16" t="s">
        <v>10</v>
      </c>
      <c r="D12" s="17" t="s">
        <v>11</v>
      </c>
      <c r="E12" s="18"/>
      <c r="F12" s="19" t="s">
        <v>9</v>
      </c>
      <c r="G12" s="15" t="s">
        <v>28</v>
      </c>
      <c r="H12" s="16" t="s">
        <v>10</v>
      </c>
      <c r="I12" s="16" t="s">
        <v>11</v>
      </c>
      <c r="J12" s="36"/>
      <c r="K12" s="11"/>
    </row>
    <row r="13" spans="1:12" s="2" customFormat="1" ht="18" customHeight="1" thickTop="1" thickBot="1" x14ac:dyDescent="0.25">
      <c r="A13" s="200" t="s">
        <v>12</v>
      </c>
      <c r="B13" s="200"/>
      <c r="C13" s="138">
        <f>'May 10, 2026 - May 23, 2026'!$H$21</f>
        <v>0</v>
      </c>
      <c r="D13" s="138"/>
      <c r="E13" s="139"/>
      <c r="F13" s="140"/>
      <c r="G13" s="141"/>
      <c r="H13" s="142"/>
      <c r="I13" s="142"/>
      <c r="J13" s="36"/>
      <c r="K13" s="5"/>
      <c r="L13" s="3"/>
    </row>
    <row r="14" spans="1:12" ht="18" customHeight="1" thickTop="1" x14ac:dyDescent="0.2">
      <c r="A14" s="120"/>
      <c r="B14" s="121" t="s">
        <v>13</v>
      </c>
      <c r="C14" s="157"/>
      <c r="D14" s="122"/>
      <c r="E14" s="27"/>
      <c r="F14" s="120">
        <v>46180</v>
      </c>
      <c r="G14" s="123" t="s">
        <v>13</v>
      </c>
      <c r="H14" s="124"/>
      <c r="I14" s="122"/>
      <c r="K14" s="5">
        <f t="shared" ref="K14:K20" si="0">IF(EXACT(L14,$K$8)=TRUE,$G$8,IF(K13=0,"",IF(K13&lt;$G$9,K13+1,IF(K13=$G$9,""))))</f>
        <v>46166</v>
      </c>
      <c r="L14" s="3" t="s">
        <v>13</v>
      </c>
    </row>
    <row r="15" spans="1:12" ht="18" customHeight="1" x14ac:dyDescent="0.2">
      <c r="A15" s="24"/>
      <c r="B15" s="125" t="s">
        <v>14</v>
      </c>
      <c r="C15" s="127"/>
      <c r="D15" s="127"/>
      <c r="E15" s="27"/>
      <c r="F15" s="120">
        <v>46181</v>
      </c>
      <c r="G15" s="125" t="s">
        <v>14</v>
      </c>
      <c r="H15" s="126"/>
      <c r="I15" s="127"/>
      <c r="K15" s="5">
        <f t="shared" si="0"/>
        <v>46167</v>
      </c>
      <c r="L15" s="3" t="s">
        <v>14</v>
      </c>
    </row>
    <row r="16" spans="1:12" ht="18" customHeight="1" x14ac:dyDescent="0.2">
      <c r="A16" s="24"/>
      <c r="B16" s="125" t="s">
        <v>15</v>
      </c>
      <c r="C16" s="127"/>
      <c r="D16" s="127"/>
      <c r="E16" s="27"/>
      <c r="F16" s="120">
        <v>46182</v>
      </c>
      <c r="G16" s="125" t="s">
        <v>15</v>
      </c>
      <c r="H16" s="126"/>
      <c r="I16" s="127"/>
      <c r="K16" s="5">
        <f t="shared" si="0"/>
        <v>46168</v>
      </c>
      <c r="L16" s="3" t="s">
        <v>15</v>
      </c>
    </row>
    <row r="17" spans="1:12" ht="18" customHeight="1" x14ac:dyDescent="0.2">
      <c r="A17" s="24"/>
      <c r="B17" s="125" t="s">
        <v>16</v>
      </c>
      <c r="C17" s="127"/>
      <c r="D17" s="127"/>
      <c r="E17" s="27"/>
      <c r="F17" s="120">
        <v>46183</v>
      </c>
      <c r="G17" s="125" t="s">
        <v>16</v>
      </c>
      <c r="H17" s="126"/>
      <c r="I17" s="127"/>
      <c r="K17" s="5">
        <f t="shared" si="0"/>
        <v>46169</v>
      </c>
      <c r="L17" s="3" t="s">
        <v>16</v>
      </c>
    </row>
    <row r="18" spans="1:12" ht="18" customHeight="1" x14ac:dyDescent="0.2">
      <c r="A18" s="24"/>
      <c r="B18" s="125" t="s">
        <v>17</v>
      </c>
      <c r="C18" s="127"/>
      <c r="D18" s="127"/>
      <c r="E18" s="27"/>
      <c r="F18" s="120">
        <v>46184</v>
      </c>
      <c r="G18" s="125" t="s">
        <v>17</v>
      </c>
      <c r="H18" s="126"/>
      <c r="I18" s="127"/>
      <c r="K18" s="5">
        <f t="shared" si="0"/>
        <v>46170</v>
      </c>
      <c r="L18" s="3" t="s">
        <v>17</v>
      </c>
    </row>
    <row r="19" spans="1:12" ht="18" customHeight="1" x14ac:dyDescent="0.2">
      <c r="A19" s="24"/>
      <c r="B19" s="125" t="s">
        <v>18</v>
      </c>
      <c r="C19" s="127"/>
      <c r="D19" s="127"/>
      <c r="E19" s="27"/>
      <c r="F19" s="120">
        <v>46185</v>
      </c>
      <c r="G19" s="125" t="s">
        <v>18</v>
      </c>
      <c r="H19" s="126"/>
      <c r="I19" s="127"/>
      <c r="K19" s="5">
        <f t="shared" si="0"/>
        <v>46171</v>
      </c>
      <c r="L19" s="3" t="s">
        <v>18</v>
      </c>
    </row>
    <row r="20" spans="1:12" ht="18" customHeight="1" thickBot="1" x14ac:dyDescent="0.25">
      <c r="A20" s="25"/>
      <c r="B20" s="128" t="s">
        <v>19</v>
      </c>
      <c r="C20" s="130"/>
      <c r="D20" s="130"/>
      <c r="E20" s="27"/>
      <c r="F20" s="120">
        <v>46186</v>
      </c>
      <c r="G20" s="128" t="s">
        <v>19</v>
      </c>
      <c r="H20" s="129"/>
      <c r="I20" s="130"/>
      <c r="K20" s="5">
        <f t="shared" si="0"/>
        <v>46172</v>
      </c>
      <c r="L20" s="3" t="s">
        <v>19</v>
      </c>
    </row>
    <row r="21" spans="1:12" s="1" customFormat="1" ht="18" customHeight="1" thickTop="1" thickBot="1" x14ac:dyDescent="0.25">
      <c r="A21" s="131" t="s">
        <v>20</v>
      </c>
      <c r="B21" s="26"/>
      <c r="C21" s="28">
        <f>SUM(C13:C20)</f>
        <v>0</v>
      </c>
      <c r="D21" s="28">
        <f>IF(C21&gt;40,C21-40,0)</f>
        <v>0</v>
      </c>
      <c r="E21" s="132"/>
      <c r="F21" s="131" t="s">
        <v>23</v>
      </c>
      <c r="G21" s="26"/>
      <c r="H21" s="28">
        <f>SUM(H14:H20)</f>
        <v>0</v>
      </c>
      <c r="I21" s="28">
        <f>IF(H21&gt;40,H21-40,0)</f>
        <v>0</v>
      </c>
      <c r="J21" s="37"/>
      <c r="K21" s="6" t="s">
        <v>20</v>
      </c>
      <c r="L21" s="7"/>
    </row>
    <row r="22" spans="1:12" ht="18" customHeight="1" thickTop="1" x14ac:dyDescent="0.2">
      <c r="A22" s="120">
        <v>46166</v>
      </c>
      <c r="B22" s="133" t="s">
        <v>13</v>
      </c>
      <c r="C22" s="124"/>
      <c r="D22" s="122"/>
      <c r="E22" s="27"/>
      <c r="F22" s="120" t="b">
        <f t="shared" ref="F22:F28" si="1">K46</f>
        <v>0</v>
      </c>
      <c r="G22" s="133" t="s">
        <v>13</v>
      </c>
      <c r="H22" s="122"/>
      <c r="I22" s="122"/>
      <c r="K22" s="5">
        <f>IF(K20=0,"",IF(K20&lt;$G$9,K20+1,IF(K20=$G$9,"")))</f>
        <v>46173</v>
      </c>
      <c r="L22" s="3" t="s">
        <v>13</v>
      </c>
    </row>
    <row r="23" spans="1:12" ht="18" customHeight="1" x14ac:dyDescent="0.2">
      <c r="A23" s="120">
        <v>46167</v>
      </c>
      <c r="B23" s="134" t="s">
        <v>14</v>
      </c>
      <c r="C23" s="126"/>
      <c r="D23" s="127"/>
      <c r="E23" s="27"/>
      <c r="F23" s="24" t="b">
        <f t="shared" si="1"/>
        <v>0</v>
      </c>
      <c r="G23" s="134" t="s">
        <v>14</v>
      </c>
      <c r="H23" s="127"/>
      <c r="I23" s="127"/>
      <c r="K23" s="5">
        <f>IF(K22=0,"",IF(K22&lt;$G$9,K22+1,IF(K22=$G$9,"")))</f>
        <v>46174</v>
      </c>
      <c r="L23" s="3" t="s">
        <v>14</v>
      </c>
    </row>
    <row r="24" spans="1:12" ht="18" customHeight="1" x14ac:dyDescent="0.2">
      <c r="A24" s="120">
        <v>46168</v>
      </c>
      <c r="B24" s="134" t="s">
        <v>15</v>
      </c>
      <c r="C24" s="126"/>
      <c r="D24" s="127"/>
      <c r="E24" s="27"/>
      <c r="F24" s="24" t="b">
        <f t="shared" si="1"/>
        <v>0</v>
      </c>
      <c r="G24" s="134" t="s">
        <v>15</v>
      </c>
      <c r="H24" s="127"/>
      <c r="I24" s="127"/>
      <c r="K24" s="5">
        <f t="shared" ref="K24:K28" si="2">IF(K23=0,"",IF(K23&lt;$G$9,K23+1,IF(K23=$G$9,"")))</f>
        <v>46175</v>
      </c>
      <c r="L24" s="3" t="s">
        <v>15</v>
      </c>
    </row>
    <row r="25" spans="1:12" ht="18" customHeight="1" x14ac:dyDescent="0.2">
      <c r="A25" s="120">
        <v>46169</v>
      </c>
      <c r="B25" s="134" t="s">
        <v>16</v>
      </c>
      <c r="C25" s="126"/>
      <c r="D25" s="127"/>
      <c r="E25" s="27"/>
      <c r="F25" s="24" t="b">
        <f t="shared" si="1"/>
        <v>0</v>
      </c>
      <c r="G25" s="134" t="s">
        <v>16</v>
      </c>
      <c r="H25" s="127"/>
      <c r="I25" s="127"/>
      <c r="K25" s="5">
        <f t="shared" si="2"/>
        <v>46176</v>
      </c>
      <c r="L25" s="3" t="s">
        <v>16</v>
      </c>
    </row>
    <row r="26" spans="1:12" ht="18" customHeight="1" x14ac:dyDescent="0.2">
      <c r="A26" s="120">
        <v>46170</v>
      </c>
      <c r="B26" s="134" t="s">
        <v>17</v>
      </c>
      <c r="C26" s="126"/>
      <c r="D26" s="127"/>
      <c r="E26" s="27"/>
      <c r="F26" s="24" t="b">
        <f t="shared" si="1"/>
        <v>0</v>
      </c>
      <c r="G26" s="134" t="s">
        <v>17</v>
      </c>
      <c r="H26" s="127"/>
      <c r="I26" s="127"/>
      <c r="K26" s="5">
        <f t="shared" si="2"/>
        <v>46177</v>
      </c>
      <c r="L26" s="3" t="s">
        <v>17</v>
      </c>
    </row>
    <row r="27" spans="1:12" ht="18" customHeight="1" x14ac:dyDescent="0.2">
      <c r="A27" s="120">
        <v>46171</v>
      </c>
      <c r="B27" s="134" t="s">
        <v>18</v>
      </c>
      <c r="C27" s="126"/>
      <c r="D27" s="127"/>
      <c r="E27" s="27"/>
      <c r="F27" s="24" t="b">
        <f t="shared" si="1"/>
        <v>0</v>
      </c>
      <c r="G27" s="134" t="s">
        <v>18</v>
      </c>
      <c r="H27" s="127"/>
      <c r="I27" s="127"/>
      <c r="K27" s="5">
        <f t="shared" si="2"/>
        <v>46178</v>
      </c>
      <c r="L27" s="3" t="s">
        <v>18</v>
      </c>
    </row>
    <row r="28" spans="1:12" ht="18" customHeight="1" thickBot="1" x14ac:dyDescent="0.25">
      <c r="A28" s="120">
        <v>46172</v>
      </c>
      <c r="B28" s="135" t="s">
        <v>19</v>
      </c>
      <c r="C28" s="129"/>
      <c r="D28" s="130"/>
      <c r="E28" s="27"/>
      <c r="F28" s="25" t="b">
        <f t="shared" si="1"/>
        <v>0</v>
      </c>
      <c r="G28" s="135" t="s">
        <v>19</v>
      </c>
      <c r="H28" s="130"/>
      <c r="I28" s="130"/>
      <c r="K28" s="5">
        <f t="shared" si="2"/>
        <v>46179</v>
      </c>
      <c r="L28" s="3" t="s">
        <v>19</v>
      </c>
    </row>
    <row r="29" spans="1:12" ht="18" customHeight="1" thickTop="1" thickBot="1" x14ac:dyDescent="0.25">
      <c r="A29" s="136" t="s">
        <v>21</v>
      </c>
      <c r="B29" s="26"/>
      <c r="C29" s="28">
        <f>SUM(C22:C28)</f>
        <v>0</v>
      </c>
      <c r="D29" s="28">
        <f>IF(C29&gt;40,C29-40,0)</f>
        <v>0</v>
      </c>
      <c r="E29" s="27"/>
      <c r="F29" s="137" t="s">
        <v>24</v>
      </c>
      <c r="G29" s="26"/>
      <c r="H29" s="28">
        <f>SUM(H22:H28)</f>
        <v>0</v>
      </c>
      <c r="I29" s="28">
        <f>IF(H29&gt;40,H29-40,0)</f>
        <v>0</v>
      </c>
      <c r="K29" s="6" t="s">
        <v>21</v>
      </c>
      <c r="L29" s="7"/>
    </row>
    <row r="30" spans="1:12" ht="18" customHeight="1" thickTop="1" thickBot="1" x14ac:dyDescent="0.25">
      <c r="A30" s="120">
        <v>46173</v>
      </c>
      <c r="B30" s="133" t="s">
        <v>13</v>
      </c>
      <c r="C30" s="124"/>
      <c r="D30" s="122"/>
      <c r="E30" s="27"/>
      <c r="F30" s="13" t="s">
        <v>29</v>
      </c>
      <c r="G30" s="26"/>
      <c r="H30" s="28">
        <f>(C21+C29+C37+H21+H29)-C13</f>
        <v>0</v>
      </c>
      <c r="I30" s="28">
        <f>D21+D29+D37+I21+I29</f>
        <v>0</v>
      </c>
      <c r="K30" s="5">
        <f>IF(K28=0,"",IF(K28&lt;$G$9,K28+1,IF(K28=$G$9,"")))</f>
        <v>46180</v>
      </c>
      <c r="L30" s="3" t="s">
        <v>13</v>
      </c>
    </row>
    <row r="31" spans="1:12" ht="18" customHeight="1" thickTop="1" x14ac:dyDescent="0.2">
      <c r="A31" s="120">
        <v>46174</v>
      </c>
      <c r="B31" s="134" t="s">
        <v>14</v>
      </c>
      <c r="C31" s="126"/>
      <c r="D31" s="127"/>
      <c r="E31" s="27"/>
      <c r="F31" s="191" t="s">
        <v>32</v>
      </c>
      <c r="G31" s="192"/>
      <c r="H31" s="192"/>
      <c r="I31" s="193"/>
      <c r="K31" s="5">
        <f>IF(K30=0,"",IF(K30&lt;$G$9,K30+1,IF(K30=$G$9,"")))</f>
        <v>46181</v>
      </c>
      <c r="L31" s="3" t="s">
        <v>14</v>
      </c>
    </row>
    <row r="32" spans="1:12" ht="18" customHeight="1" x14ac:dyDescent="0.2">
      <c r="A32" s="120">
        <v>46175</v>
      </c>
      <c r="B32" s="134" t="s">
        <v>15</v>
      </c>
      <c r="C32" s="126"/>
      <c r="D32" s="127"/>
      <c r="E32" s="27"/>
      <c r="F32" s="194"/>
      <c r="G32" s="195"/>
      <c r="H32" s="195"/>
      <c r="I32" s="196"/>
      <c r="K32" s="5">
        <f t="shared" ref="K32:K36" si="3">IF(K31=0,"",IF(K31&lt;$G$9,K31+1,IF(K31=$G$9,"")))</f>
        <v>46182</v>
      </c>
      <c r="L32" s="3" t="s">
        <v>15</v>
      </c>
    </row>
    <row r="33" spans="1:12" ht="18" customHeight="1" x14ac:dyDescent="0.2">
      <c r="A33" s="120">
        <v>46176</v>
      </c>
      <c r="B33" s="134" t="s">
        <v>16</v>
      </c>
      <c r="C33" s="126"/>
      <c r="D33" s="127"/>
      <c r="E33" s="27"/>
      <c r="F33" s="194"/>
      <c r="G33" s="195"/>
      <c r="H33" s="195"/>
      <c r="I33" s="196"/>
      <c r="K33" s="5">
        <f t="shared" si="3"/>
        <v>46183</v>
      </c>
      <c r="L33" s="3" t="s">
        <v>16</v>
      </c>
    </row>
    <row r="34" spans="1:12" ht="18" customHeight="1" x14ac:dyDescent="0.2">
      <c r="A34" s="120">
        <v>46177</v>
      </c>
      <c r="B34" s="134" t="s">
        <v>17</v>
      </c>
      <c r="C34" s="126"/>
      <c r="D34" s="127"/>
      <c r="E34" s="27"/>
      <c r="F34" s="194"/>
      <c r="G34" s="195"/>
      <c r="H34" s="195"/>
      <c r="I34" s="196"/>
      <c r="K34" s="5">
        <f t="shared" si="3"/>
        <v>46184</v>
      </c>
      <c r="L34" s="3" t="s">
        <v>17</v>
      </c>
    </row>
    <row r="35" spans="1:12" ht="18" customHeight="1" x14ac:dyDescent="0.2">
      <c r="A35" s="120">
        <v>46178</v>
      </c>
      <c r="B35" s="134" t="s">
        <v>18</v>
      </c>
      <c r="C35" s="126"/>
      <c r="D35" s="127"/>
      <c r="E35" s="27"/>
      <c r="F35" s="194"/>
      <c r="G35" s="195"/>
      <c r="H35" s="195"/>
      <c r="I35" s="196"/>
      <c r="K35" s="5">
        <f t="shared" si="3"/>
        <v>46185</v>
      </c>
      <c r="L35" s="3" t="s">
        <v>18</v>
      </c>
    </row>
    <row r="36" spans="1:12" ht="18" customHeight="1" thickBot="1" x14ac:dyDescent="0.25">
      <c r="A36" s="120">
        <v>46179</v>
      </c>
      <c r="B36" s="135" t="s">
        <v>19</v>
      </c>
      <c r="C36" s="129"/>
      <c r="D36" s="130"/>
      <c r="E36" s="27"/>
      <c r="F36" s="194"/>
      <c r="G36" s="195"/>
      <c r="H36" s="195"/>
      <c r="I36" s="196"/>
      <c r="K36" s="5">
        <f t="shared" si="3"/>
        <v>46186</v>
      </c>
      <c r="L36" s="3" t="s">
        <v>19</v>
      </c>
    </row>
    <row r="37" spans="1:12" ht="18" customHeight="1" thickTop="1" thickBot="1" x14ac:dyDescent="0.25">
      <c r="A37" s="137" t="s">
        <v>22</v>
      </c>
      <c r="B37" s="26"/>
      <c r="C37" s="28">
        <f>SUM(C30:C36)</f>
        <v>0</v>
      </c>
      <c r="D37" s="28">
        <f>IF(C37&gt;40,C37-40,0)</f>
        <v>0</v>
      </c>
      <c r="E37" s="29"/>
      <c r="F37" s="197"/>
      <c r="G37" s="198"/>
      <c r="H37" s="198"/>
      <c r="I37" s="199"/>
      <c r="K37" s="6" t="s">
        <v>22</v>
      </c>
      <c r="L37" s="8"/>
    </row>
    <row r="38" spans="1:12" ht="13.5" thickTop="1" x14ac:dyDescent="0.2">
      <c r="A38" s="31"/>
      <c r="B38" s="31"/>
      <c r="C38" s="31"/>
      <c r="D38" s="31"/>
      <c r="E38" s="31"/>
      <c r="F38" s="31"/>
      <c r="G38" s="31"/>
      <c r="H38" s="31"/>
      <c r="I38" s="31"/>
      <c r="K38" s="5" t="str">
        <f>IF(K36=0,"",IF(K36&lt;$G$9,K36+1,IF(K36=$G$9,"")))</f>
        <v/>
      </c>
      <c r="L38" s="3" t="s">
        <v>13</v>
      </c>
    </row>
    <row r="39" spans="1:12" ht="24.75" customHeight="1" thickBot="1" x14ac:dyDescent="0.25">
      <c r="A39" s="168"/>
      <c r="B39" s="168"/>
      <c r="C39" s="31"/>
      <c r="D39" s="32"/>
      <c r="E39" s="31"/>
      <c r="F39" s="168"/>
      <c r="G39" s="168"/>
      <c r="H39" s="31"/>
      <c r="I39" s="32"/>
      <c r="K39" s="5" t="b">
        <f>IF(K38=0,"",IF(K38&lt;$G$9,K38+1,IF(K38=$G$9,"")))</f>
        <v>0</v>
      </c>
      <c r="L39" s="3" t="s">
        <v>14</v>
      </c>
    </row>
    <row r="40" spans="1:12" x14ac:dyDescent="0.2">
      <c r="A40" s="169" t="s">
        <v>30</v>
      </c>
      <c r="B40" s="169"/>
      <c r="C40" s="31"/>
      <c r="D40" s="33" t="s">
        <v>25</v>
      </c>
      <c r="E40" s="31"/>
      <c r="F40" s="169" t="s">
        <v>31</v>
      </c>
      <c r="G40" s="169"/>
      <c r="H40" s="31"/>
      <c r="I40" s="33" t="s">
        <v>25</v>
      </c>
      <c r="K40" s="5" t="b">
        <f t="shared" ref="K40:K44" si="4">IF(K39=0,"",IF(K39&lt;$G$9,K39+1,IF(K39=$G$9,"")))</f>
        <v>0</v>
      </c>
      <c r="L40" s="3" t="s">
        <v>15</v>
      </c>
    </row>
    <row r="41" spans="1:12" x14ac:dyDescent="0.2">
      <c r="A41" s="31"/>
      <c r="B41" s="31"/>
      <c r="C41" s="31"/>
      <c r="D41" s="31"/>
      <c r="E41" s="31"/>
      <c r="F41" s="31"/>
      <c r="G41" s="31"/>
      <c r="H41" s="31"/>
      <c r="I41" s="31"/>
      <c r="K41" s="5" t="b">
        <f t="shared" si="4"/>
        <v>0</v>
      </c>
      <c r="L41" s="3" t="s">
        <v>16</v>
      </c>
    </row>
    <row r="42" spans="1:12" ht="30.75" customHeight="1" x14ac:dyDescent="0.25">
      <c r="A42" s="171" t="s">
        <v>26</v>
      </c>
      <c r="B42" s="171"/>
      <c r="C42" s="171"/>
      <c r="D42" s="171"/>
      <c r="E42" s="31"/>
      <c r="F42" s="170" t="s">
        <v>27</v>
      </c>
      <c r="G42" s="170"/>
      <c r="H42" s="170"/>
      <c r="I42" s="170"/>
      <c r="K42" s="5" t="b">
        <f t="shared" si="4"/>
        <v>0</v>
      </c>
      <c r="L42" s="3" t="s">
        <v>17</v>
      </c>
    </row>
    <row r="43" spans="1:12" x14ac:dyDescent="0.2">
      <c r="K43" s="5" t="b">
        <f t="shared" si="4"/>
        <v>0</v>
      </c>
      <c r="L43" s="3" t="s">
        <v>18</v>
      </c>
    </row>
    <row r="44" spans="1:12" x14ac:dyDescent="0.2">
      <c r="K44" s="5" t="b">
        <f t="shared" si="4"/>
        <v>0</v>
      </c>
      <c r="L44" s="3" t="s">
        <v>19</v>
      </c>
    </row>
    <row r="45" spans="1:12" x14ac:dyDescent="0.2">
      <c r="K45" s="8" t="s">
        <v>23</v>
      </c>
      <c r="L45" s="8"/>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5">IF(K47=0,"",IF(K47&lt;$G$9,K47+1,IF(K47=$G$9,"")))</f>
        <v>0</v>
      </c>
      <c r="L48" s="3" t="s">
        <v>15</v>
      </c>
    </row>
    <row r="49" spans="11:12" x14ac:dyDescent="0.2">
      <c r="K49" s="5" t="b">
        <f t="shared" si="5"/>
        <v>0</v>
      </c>
      <c r="L49" s="3" t="s">
        <v>16</v>
      </c>
    </row>
    <row r="50" spans="11:12" x14ac:dyDescent="0.2">
      <c r="K50" s="5" t="b">
        <f t="shared" si="5"/>
        <v>0</v>
      </c>
      <c r="L50" s="3" t="s">
        <v>17</v>
      </c>
    </row>
    <row r="51" spans="11:12" x14ac:dyDescent="0.2">
      <c r="K51" s="5" t="b">
        <f t="shared" si="5"/>
        <v>0</v>
      </c>
      <c r="L51" s="3" t="s">
        <v>18</v>
      </c>
    </row>
    <row r="52" spans="11:12" x14ac:dyDescent="0.2">
      <c r="K52" s="5" t="b">
        <f t="shared" si="5"/>
        <v>0</v>
      </c>
      <c r="L52" s="3" t="s">
        <v>19</v>
      </c>
    </row>
    <row r="53" spans="11:12" x14ac:dyDescent="0.2">
      <c r="K53" s="8" t="s">
        <v>24</v>
      </c>
      <c r="L53" s="8"/>
    </row>
  </sheetData>
  <sheetProtection algorithmName="SHA-512" hashValue="yi99ixvq/52nXnk7DBgWza0HUIYkJbW5l3Mrlva07i90bG4OG3EcmL5c/sC1mSDobZhrfSZ3b69fe8FeBrY3ug==" saltValue="qRCD1usGlA5S+ObHHE7NUQ==" spinCount="100000" sheet="1" selectLockedCells="1"/>
  <mergeCells count="17">
    <mergeCell ref="B9:D9"/>
    <mergeCell ref="G9:I9"/>
    <mergeCell ref="A1:I1"/>
    <mergeCell ref="A2:I2"/>
    <mergeCell ref="A4:I7"/>
    <mergeCell ref="B8:D8"/>
    <mergeCell ref="G8:I8"/>
    <mergeCell ref="A40:B40"/>
    <mergeCell ref="F40:G40"/>
    <mergeCell ref="A42:D42"/>
    <mergeCell ref="F42:I42"/>
    <mergeCell ref="B10:D10"/>
    <mergeCell ref="G10:I10"/>
    <mergeCell ref="A13:B13"/>
    <mergeCell ref="F31:I37"/>
    <mergeCell ref="A39:B39"/>
    <mergeCell ref="F39:G39"/>
  </mergeCells>
  <conditionalFormatting sqref="A14">
    <cfRule type="cellIs" dxfId="14" priority="38" operator="equal">
      <formula>FALSE</formula>
    </cfRule>
  </conditionalFormatting>
  <conditionalFormatting sqref="A14:A20">
    <cfRule type="containsText" dxfId="13" priority="21" operator="containsText" text="FALSE">
      <formula>NOT(ISERROR(SEARCH("FALSE",A14)))</formula>
    </cfRule>
  </conditionalFormatting>
  <conditionalFormatting sqref="A22:A28">
    <cfRule type="containsText" dxfId="12" priority="7" operator="containsText" text="FALSE">
      <formula>NOT(ISERROR(SEARCH("FALSE",A22)))</formula>
    </cfRule>
  </conditionalFormatting>
  <conditionalFormatting sqref="A22:A36">
    <cfRule type="cellIs" dxfId="11" priority="8" operator="equal">
      <formula>FALSE</formula>
    </cfRule>
  </conditionalFormatting>
  <conditionalFormatting sqref="A30:A36">
    <cfRule type="containsText" dxfId="10" priority="11" operator="containsText" text="FALSE">
      <formula>NOT(ISERROR(SEARCH("FALSE",A30)))</formula>
    </cfRule>
  </conditionalFormatting>
  <conditionalFormatting sqref="B22:B28">
    <cfRule type="cellIs" dxfId="9" priority="17" operator="equal">
      <formula>FALSE</formula>
    </cfRule>
  </conditionalFormatting>
  <conditionalFormatting sqref="B30:B36">
    <cfRule type="cellIs" dxfId="8" priority="9" operator="equal">
      <formula>FALSE</formula>
    </cfRule>
  </conditionalFormatting>
  <conditionalFormatting sqref="B8:D10">
    <cfRule type="cellIs" dxfId="7" priority="1" operator="equal">
      <formula>0</formula>
    </cfRule>
  </conditionalFormatting>
  <conditionalFormatting sqref="F14:F20">
    <cfRule type="containsText" dxfId="6" priority="19" operator="containsText" text="FALSE">
      <formula>NOT(ISERROR(SEARCH("FALSE",F14)))</formula>
    </cfRule>
    <cfRule type="cellIs" dxfId="5" priority="20" operator="equal">
      <formula>FALSE</formula>
    </cfRule>
  </conditionalFormatting>
  <conditionalFormatting sqref="F22">
    <cfRule type="cellIs" dxfId="4" priority="6" operator="equal">
      <formula>FALSE</formula>
    </cfRule>
  </conditionalFormatting>
  <conditionalFormatting sqref="F22:F28">
    <cfRule type="containsText" dxfId="3" priority="5" operator="containsText" text="FALSE">
      <formula>NOT(ISERROR(SEARCH("FALSE",F22)))</formula>
    </cfRule>
  </conditionalFormatting>
  <conditionalFormatting sqref="F29:F30">
    <cfRule type="cellIs" dxfId="2" priority="3" operator="equal">
      <formula>FALSE</formula>
    </cfRule>
  </conditionalFormatting>
  <conditionalFormatting sqref="G22:G28">
    <cfRule type="cellIs" dxfId="1" priority="15" operator="equal">
      <formula>FALSE</formula>
    </cfRule>
  </conditionalFormatting>
  <conditionalFormatting sqref="K13:L52">
    <cfRule type="cellIs" dxfId="0" priority="22" operator="equal">
      <formula>FALSE</formula>
    </cfRule>
  </conditionalFormatting>
  <dataValidations count="4">
    <dataValidation allowBlank="1" showInputMessage="1" showErrorMessage="1" prompt="Enter your MSU ID into this field and it will populate to all the other time re[prts in this workbook." sqref="J8" xr:uid="{00000000-0002-0000-1900-000000000000}"/>
    <dataValidation allowBlank="1" showInputMessage="1" showErrorMessage="1" prompt="Enter your Name into this field and it will populate to all the other time reports in this workbook." sqref="B9 J9" xr:uid="{00000000-0002-0000-1900-000001000000}"/>
    <dataValidation allowBlank="1" showInputMessage="1" showErrorMessage="1" prompt="Enter your Department Name into this field and it will populate to all the other time reports in this workbook." sqref="B10 J10" xr:uid="{00000000-0002-0000-1900-000002000000}"/>
    <dataValidation allowBlank="1" showInputMessage="1" showErrorMessage="1" prompt="Enter your MSU ID into this field and it will populate to all the other time reports in this workbook." sqref="B8:D8" xr:uid="{1062D928-42DB-4108-9B8D-894E121F3881}"/>
  </dataValidations>
  <printOptions horizontalCentered="1"/>
  <pageMargins left="0" right="0" top="0.5" bottom="0.5" header="0.3" footer="0.3"/>
  <pageSetup scale="92" orientation="portrait" r:id="rId1"/>
  <headerFooter>
    <oddFooter>&amp;RMay-2018</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L53"/>
  <sheetViews>
    <sheetView showGridLines="0" tabSelected="1" zoomScale="98" zoomScaleNormal="98" workbookViewId="0">
      <pane ySplit="13" topLeftCell="A14" activePane="bottomLeft" state="frozen"/>
      <selection activeCell="B8" sqref="B8:D8"/>
      <selection pane="bottomLeft" activeCell="B8" sqref="B8"/>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1"/>
    <col min="11" max="11" width="13.5" style="9" hidden="1" customWidth="1"/>
    <col min="12" max="12" width="19" hidden="1" customWidth="1"/>
  </cols>
  <sheetData>
    <row r="1" spans="1:12" ht="23.25" x14ac:dyDescent="0.2">
      <c r="A1" s="172" t="s">
        <v>0</v>
      </c>
      <c r="B1" s="172"/>
      <c r="C1" s="172"/>
      <c r="D1" s="172"/>
      <c r="E1" s="172"/>
      <c r="F1" s="172"/>
      <c r="G1" s="172"/>
      <c r="H1" s="172"/>
      <c r="I1" s="172"/>
    </row>
    <row r="2" spans="1:12" ht="23.25" x14ac:dyDescent="0.2">
      <c r="A2" s="172" t="s">
        <v>1</v>
      </c>
      <c r="B2" s="172"/>
      <c r="C2" s="172"/>
      <c r="D2" s="172"/>
      <c r="E2" s="172"/>
      <c r="F2" s="172"/>
      <c r="G2" s="172"/>
      <c r="H2" s="172"/>
      <c r="I2" s="172"/>
    </row>
    <row r="3" spans="1:12" ht="13.5" thickBot="1" x14ac:dyDescent="0.25">
      <c r="A3" s="31"/>
      <c r="B3" s="31"/>
      <c r="C3" s="31"/>
      <c r="D3" s="31"/>
      <c r="E3" s="31"/>
      <c r="F3" s="31"/>
      <c r="G3" s="31"/>
      <c r="H3" s="31"/>
      <c r="I3" s="31"/>
    </row>
    <row r="4" spans="1:12" ht="13.5" customHeight="1" x14ac:dyDescent="0.2">
      <c r="A4" s="173" t="s">
        <v>2</v>
      </c>
      <c r="B4" s="173"/>
      <c r="C4" s="173"/>
      <c r="D4" s="173"/>
      <c r="E4" s="173"/>
      <c r="F4" s="173"/>
      <c r="G4" s="173"/>
      <c r="H4" s="173"/>
      <c r="I4" s="173"/>
    </row>
    <row r="5" spans="1:12" x14ac:dyDescent="0.2">
      <c r="A5" s="174"/>
      <c r="B5" s="174"/>
      <c r="C5" s="174"/>
      <c r="D5" s="174"/>
      <c r="E5" s="174"/>
      <c r="F5" s="174"/>
      <c r="G5" s="174"/>
      <c r="H5" s="174"/>
      <c r="I5" s="174"/>
    </row>
    <row r="6" spans="1:12" x14ac:dyDescent="0.2">
      <c r="A6" s="174"/>
      <c r="B6" s="174"/>
      <c r="C6" s="174"/>
      <c r="D6" s="174"/>
      <c r="E6" s="174"/>
      <c r="F6" s="174"/>
      <c r="G6" s="174"/>
      <c r="H6" s="174"/>
      <c r="I6" s="174"/>
    </row>
    <row r="7" spans="1:12" ht="13.5" thickBot="1" x14ac:dyDescent="0.25">
      <c r="A7" s="175"/>
      <c r="B7" s="175"/>
      <c r="C7" s="175"/>
      <c r="D7" s="175"/>
      <c r="E7" s="175"/>
      <c r="F7" s="175"/>
      <c r="G7" s="175"/>
      <c r="H7" s="175"/>
      <c r="I7" s="175"/>
    </row>
    <row r="8" spans="1:12" ht="18" customHeight="1" thickBot="1" x14ac:dyDescent="0.25">
      <c r="A8" s="30" t="s">
        <v>3</v>
      </c>
      <c r="B8" s="156"/>
      <c r="C8" s="155"/>
      <c r="D8" s="155"/>
      <c r="E8" s="4"/>
      <c r="F8" s="30" t="s">
        <v>4</v>
      </c>
      <c r="G8" s="189">
        <f>'Payroll Schedule'!$K$5</f>
        <v>45823</v>
      </c>
      <c r="H8" s="189"/>
      <c r="I8" s="189"/>
      <c r="J8" s="34"/>
      <c r="K8" s="10" t="str">
        <f>TEXT(G8,"dddd")</f>
        <v>Sunday</v>
      </c>
    </row>
    <row r="9" spans="1:12" ht="18" customHeight="1" thickBot="1" x14ac:dyDescent="0.25">
      <c r="A9" s="30" t="s">
        <v>5</v>
      </c>
      <c r="B9" s="188"/>
      <c r="C9" s="188"/>
      <c r="D9" s="188"/>
      <c r="E9" s="4"/>
      <c r="F9" s="30" t="s">
        <v>6</v>
      </c>
      <c r="G9" s="185">
        <f>'Payroll Schedule'!$L$5</f>
        <v>45836</v>
      </c>
      <c r="H9" s="185"/>
      <c r="I9" s="185"/>
      <c r="J9" s="35"/>
    </row>
    <row r="10" spans="1:12" ht="18" customHeight="1" thickBot="1" x14ac:dyDescent="0.25">
      <c r="A10" s="30" t="s">
        <v>7</v>
      </c>
      <c r="B10" s="188"/>
      <c r="C10" s="188"/>
      <c r="D10" s="188"/>
      <c r="E10" s="4"/>
      <c r="F10" s="30" t="s">
        <v>8</v>
      </c>
      <c r="G10" s="186">
        <f>'Payroll Schedule'!$B$5</f>
        <v>13</v>
      </c>
      <c r="H10" s="186"/>
      <c r="I10" s="186"/>
      <c r="J10" s="35"/>
    </row>
    <row r="11" spans="1:12" ht="13.5" thickBot="1" x14ac:dyDescent="0.25">
      <c r="A11" s="31"/>
      <c r="B11" s="31"/>
      <c r="C11" s="31"/>
      <c r="D11" s="31"/>
      <c r="E11" s="31"/>
      <c r="F11" s="31"/>
      <c r="G11" s="31"/>
      <c r="H11" s="31"/>
      <c r="I11" s="31"/>
    </row>
    <row r="12" spans="1:12" s="2" customFormat="1" ht="39.75" thickTop="1" thickBot="1" x14ac:dyDescent="0.25">
      <c r="A12" s="15" t="s">
        <v>9</v>
      </c>
      <c r="B12" s="15" t="s">
        <v>28</v>
      </c>
      <c r="C12" s="16" t="s">
        <v>10</v>
      </c>
      <c r="D12" s="17" t="s">
        <v>11</v>
      </c>
      <c r="E12" s="18"/>
      <c r="F12" s="19" t="s">
        <v>9</v>
      </c>
      <c r="G12" s="15" t="s">
        <v>28</v>
      </c>
      <c r="H12" s="16" t="s">
        <v>10</v>
      </c>
      <c r="I12" s="16" t="s">
        <v>11</v>
      </c>
      <c r="J12" s="36"/>
      <c r="K12" s="11"/>
    </row>
    <row r="13" spans="1:12" s="2" customFormat="1" ht="18" customHeight="1" thickTop="1" thickBot="1" x14ac:dyDescent="0.25">
      <c r="A13" s="187" t="s">
        <v>12</v>
      </c>
      <c r="B13" s="187"/>
      <c r="C13" s="14">
        <f xml:space="preserve"> '[1]Previous June Split WK HRS'!$B$9</f>
        <v>0</v>
      </c>
      <c r="D13" s="14"/>
      <c r="E13" s="20"/>
      <c r="F13" s="21"/>
      <c r="G13" s="22"/>
      <c r="H13" s="23"/>
      <c r="I13" s="23"/>
      <c r="J13" s="36"/>
      <c r="K13" s="5"/>
      <c r="L13" s="3"/>
    </row>
    <row r="14" spans="1:12" ht="18" customHeight="1" thickTop="1" x14ac:dyDescent="0.2">
      <c r="A14" s="120"/>
      <c r="B14" s="123" t="s">
        <v>13</v>
      </c>
      <c r="C14" s="159"/>
      <c r="D14" s="122"/>
      <c r="E14" s="27"/>
      <c r="F14" s="120" t="b">
        <f t="shared" ref="F14:F20" si="0">K38</f>
        <v>0</v>
      </c>
      <c r="G14" s="123" t="s">
        <v>13</v>
      </c>
      <c r="H14" s="122"/>
      <c r="I14" s="122"/>
      <c r="K14" s="5">
        <f t="shared" ref="K14:K20" si="1">IF(EXACT(L14,$K$8)=TRUE,$G$8,IF(K13=0,"",IF(K13&lt;$G$9,K13+1,IF(K13=$G$9,""))))</f>
        <v>45823</v>
      </c>
      <c r="L14" s="3" t="s">
        <v>13</v>
      </c>
    </row>
    <row r="15" spans="1:12" ht="18" customHeight="1" x14ac:dyDescent="0.2">
      <c r="A15" s="24"/>
      <c r="B15" s="125" t="s">
        <v>14</v>
      </c>
      <c r="C15" s="127"/>
      <c r="D15" s="127"/>
      <c r="E15" s="27"/>
      <c r="F15" s="24" t="b">
        <f t="shared" si="0"/>
        <v>0</v>
      </c>
      <c r="G15" s="125" t="s">
        <v>14</v>
      </c>
      <c r="H15" s="127"/>
      <c r="I15" s="127"/>
      <c r="K15" s="5">
        <f t="shared" si="1"/>
        <v>45824</v>
      </c>
      <c r="L15" s="3" t="s">
        <v>14</v>
      </c>
    </row>
    <row r="16" spans="1:12" ht="18" customHeight="1" x14ac:dyDescent="0.2">
      <c r="A16" s="24"/>
      <c r="B16" s="125" t="s">
        <v>15</v>
      </c>
      <c r="C16" s="127"/>
      <c r="D16" s="127"/>
      <c r="E16" s="27"/>
      <c r="F16" s="24" t="b">
        <f t="shared" si="0"/>
        <v>0</v>
      </c>
      <c r="G16" s="125" t="s">
        <v>15</v>
      </c>
      <c r="H16" s="127"/>
      <c r="I16" s="127"/>
      <c r="K16" s="5">
        <f t="shared" si="1"/>
        <v>45825</v>
      </c>
      <c r="L16" s="3" t="s">
        <v>15</v>
      </c>
    </row>
    <row r="17" spans="1:12" ht="18" customHeight="1" x14ac:dyDescent="0.2">
      <c r="A17" s="24"/>
      <c r="B17" s="125" t="s">
        <v>16</v>
      </c>
      <c r="C17" s="127"/>
      <c r="D17" s="127"/>
      <c r="E17" s="27"/>
      <c r="F17" s="24" t="b">
        <f t="shared" si="0"/>
        <v>0</v>
      </c>
      <c r="G17" s="125" t="s">
        <v>16</v>
      </c>
      <c r="H17" s="127"/>
      <c r="I17" s="127"/>
      <c r="K17" s="5">
        <f t="shared" si="1"/>
        <v>45826</v>
      </c>
      <c r="L17" s="3" t="s">
        <v>16</v>
      </c>
    </row>
    <row r="18" spans="1:12" ht="18" customHeight="1" x14ac:dyDescent="0.2">
      <c r="A18" s="24"/>
      <c r="B18" s="125" t="s">
        <v>17</v>
      </c>
      <c r="C18" s="127"/>
      <c r="D18" s="127"/>
      <c r="E18" s="27"/>
      <c r="F18" s="24" t="b">
        <f t="shared" si="0"/>
        <v>0</v>
      </c>
      <c r="G18" s="125" t="s">
        <v>17</v>
      </c>
      <c r="H18" s="127"/>
      <c r="I18" s="127"/>
      <c r="K18" s="5">
        <f t="shared" si="1"/>
        <v>45827</v>
      </c>
      <c r="L18" s="3" t="s">
        <v>17</v>
      </c>
    </row>
    <row r="19" spans="1:12" ht="18" customHeight="1" x14ac:dyDescent="0.2">
      <c r="A19" s="24"/>
      <c r="B19" s="125" t="s">
        <v>18</v>
      </c>
      <c r="C19" s="127"/>
      <c r="D19" s="127"/>
      <c r="E19" s="27"/>
      <c r="F19" s="24" t="b">
        <f t="shared" si="0"/>
        <v>0</v>
      </c>
      <c r="G19" s="125" t="s">
        <v>18</v>
      </c>
      <c r="H19" s="127"/>
      <c r="I19" s="127"/>
      <c r="K19" s="5">
        <f t="shared" si="1"/>
        <v>45828</v>
      </c>
      <c r="L19" s="3" t="s">
        <v>18</v>
      </c>
    </row>
    <row r="20" spans="1:12" ht="18" customHeight="1" thickBot="1" x14ac:dyDescent="0.25">
      <c r="A20" s="25"/>
      <c r="B20" s="128" t="s">
        <v>19</v>
      </c>
      <c r="C20" s="130"/>
      <c r="D20" s="130"/>
      <c r="E20" s="27"/>
      <c r="F20" s="25" t="b">
        <f t="shared" si="0"/>
        <v>0</v>
      </c>
      <c r="G20" s="128" t="s">
        <v>19</v>
      </c>
      <c r="H20" s="130"/>
      <c r="I20" s="130"/>
      <c r="K20" s="5">
        <f t="shared" si="1"/>
        <v>45829</v>
      </c>
      <c r="L20" s="3" t="s">
        <v>19</v>
      </c>
    </row>
    <row r="21" spans="1:12" s="1" customFormat="1" ht="18" customHeight="1" thickTop="1" thickBot="1" x14ac:dyDescent="0.25">
      <c r="A21" s="131" t="s">
        <v>20</v>
      </c>
      <c r="B21" s="26"/>
      <c r="C21" s="28">
        <f>SUM(C13:C20)</f>
        <v>0</v>
      </c>
      <c r="D21" s="28">
        <f>IF(C21&gt;40,C21-40,0)</f>
        <v>0</v>
      </c>
      <c r="E21" s="132"/>
      <c r="F21" s="131" t="s">
        <v>23</v>
      </c>
      <c r="G21" s="26"/>
      <c r="H21" s="28">
        <f>SUM(H14:H20)</f>
        <v>0</v>
      </c>
      <c r="I21" s="28">
        <f>IF(H21&gt;40,H21-40,0)</f>
        <v>0</v>
      </c>
      <c r="J21" s="37"/>
      <c r="K21" s="6" t="s">
        <v>20</v>
      </c>
      <c r="L21" s="7"/>
    </row>
    <row r="22" spans="1:12" ht="18" customHeight="1" thickTop="1" x14ac:dyDescent="0.2">
      <c r="A22" s="120">
        <f t="shared" ref="A22:A28" si="2">K14</f>
        <v>45823</v>
      </c>
      <c r="B22" s="121" t="s">
        <v>13</v>
      </c>
      <c r="C22" s="124"/>
      <c r="D22" s="124"/>
      <c r="E22" s="27"/>
      <c r="F22" s="120" t="b">
        <f t="shared" ref="F22:F28" si="3">K46</f>
        <v>0</v>
      </c>
      <c r="G22" s="133" t="s">
        <v>13</v>
      </c>
      <c r="H22" s="122"/>
      <c r="I22" s="122"/>
      <c r="K22" s="5">
        <f>IF(K20=0,"",IF(K20&lt;$G$9,K20+1,IF(K20=$G$9,"")))</f>
        <v>45830</v>
      </c>
      <c r="L22" s="3" t="s">
        <v>13</v>
      </c>
    </row>
    <row r="23" spans="1:12" ht="18" customHeight="1" x14ac:dyDescent="0.2">
      <c r="A23" s="24">
        <f t="shared" si="2"/>
        <v>45824</v>
      </c>
      <c r="B23" s="125" t="s">
        <v>14</v>
      </c>
      <c r="C23" s="126"/>
      <c r="D23" s="126"/>
      <c r="E23" s="27"/>
      <c r="F23" s="24" t="b">
        <f t="shared" si="3"/>
        <v>0</v>
      </c>
      <c r="G23" s="134" t="s">
        <v>14</v>
      </c>
      <c r="H23" s="127"/>
      <c r="I23" s="127"/>
      <c r="K23" s="5">
        <f>IF(K22=0,"",IF(K22&lt;$G$9,K22+1,IF(K22=$G$9,"")))</f>
        <v>45831</v>
      </c>
      <c r="L23" s="3" t="s">
        <v>14</v>
      </c>
    </row>
    <row r="24" spans="1:12" ht="18" customHeight="1" x14ac:dyDescent="0.2">
      <c r="A24" s="24">
        <f t="shared" si="2"/>
        <v>45825</v>
      </c>
      <c r="B24" s="125" t="s">
        <v>15</v>
      </c>
      <c r="C24" s="126"/>
      <c r="D24" s="126"/>
      <c r="E24" s="27"/>
      <c r="F24" s="24" t="b">
        <f t="shared" si="3"/>
        <v>0</v>
      </c>
      <c r="G24" s="134" t="s">
        <v>15</v>
      </c>
      <c r="H24" s="127"/>
      <c r="I24" s="127"/>
      <c r="K24" s="5">
        <f t="shared" ref="K24:K28" si="4">IF(K23=0,"",IF(K23&lt;$G$9,K23+1,IF(K23=$G$9,"")))</f>
        <v>45832</v>
      </c>
      <c r="L24" s="3" t="s">
        <v>15</v>
      </c>
    </row>
    <row r="25" spans="1:12" ht="18" customHeight="1" x14ac:dyDescent="0.2">
      <c r="A25" s="24">
        <f t="shared" si="2"/>
        <v>45826</v>
      </c>
      <c r="B25" s="125" t="s">
        <v>16</v>
      </c>
      <c r="C25" s="126"/>
      <c r="D25" s="126"/>
      <c r="E25" s="27"/>
      <c r="F25" s="24" t="b">
        <f t="shared" si="3"/>
        <v>0</v>
      </c>
      <c r="G25" s="134" t="s">
        <v>16</v>
      </c>
      <c r="H25" s="127"/>
      <c r="I25" s="127"/>
      <c r="K25" s="5">
        <f t="shared" si="4"/>
        <v>45833</v>
      </c>
      <c r="L25" s="3" t="s">
        <v>16</v>
      </c>
    </row>
    <row r="26" spans="1:12" ht="18" customHeight="1" x14ac:dyDescent="0.2">
      <c r="A26" s="24">
        <f t="shared" si="2"/>
        <v>45827</v>
      </c>
      <c r="B26" s="125" t="s">
        <v>17</v>
      </c>
      <c r="C26" s="126"/>
      <c r="D26" s="126"/>
      <c r="E26" s="27"/>
      <c r="F26" s="24" t="b">
        <f t="shared" si="3"/>
        <v>0</v>
      </c>
      <c r="G26" s="134" t="s">
        <v>17</v>
      </c>
      <c r="H26" s="127"/>
      <c r="I26" s="127"/>
      <c r="K26" s="5">
        <f t="shared" si="4"/>
        <v>45834</v>
      </c>
      <c r="L26" s="3" t="s">
        <v>17</v>
      </c>
    </row>
    <row r="27" spans="1:12" ht="18" customHeight="1" x14ac:dyDescent="0.2">
      <c r="A27" s="24">
        <f t="shared" si="2"/>
        <v>45828</v>
      </c>
      <c r="B27" s="125" t="s">
        <v>18</v>
      </c>
      <c r="C27" s="126"/>
      <c r="D27" s="126"/>
      <c r="E27" s="27"/>
      <c r="F27" s="24" t="b">
        <f t="shared" si="3"/>
        <v>0</v>
      </c>
      <c r="G27" s="134" t="s">
        <v>18</v>
      </c>
      <c r="H27" s="127"/>
      <c r="I27" s="127"/>
      <c r="K27" s="5">
        <f t="shared" si="4"/>
        <v>45835</v>
      </c>
      <c r="L27" s="3" t="s">
        <v>18</v>
      </c>
    </row>
    <row r="28" spans="1:12" ht="18" customHeight="1" thickBot="1" x14ac:dyDescent="0.25">
      <c r="A28" s="25">
        <f t="shared" si="2"/>
        <v>45829</v>
      </c>
      <c r="B28" s="128" t="s">
        <v>19</v>
      </c>
      <c r="C28" s="129"/>
      <c r="D28" s="129"/>
      <c r="E28" s="27"/>
      <c r="F28" s="25" t="b">
        <f t="shared" si="3"/>
        <v>0</v>
      </c>
      <c r="G28" s="135" t="s">
        <v>19</v>
      </c>
      <c r="H28" s="130"/>
      <c r="I28" s="130"/>
      <c r="K28" s="5">
        <f t="shared" si="4"/>
        <v>45836</v>
      </c>
      <c r="L28" s="3" t="s">
        <v>19</v>
      </c>
    </row>
    <row r="29" spans="1:12" ht="18" customHeight="1" thickTop="1" thickBot="1" x14ac:dyDescent="0.25">
      <c r="A29" s="136" t="s">
        <v>21</v>
      </c>
      <c r="B29" s="26"/>
      <c r="C29" s="28">
        <f>SUM(C22:C28)</f>
        <v>0</v>
      </c>
      <c r="D29" s="28">
        <f>IF(C29&gt;40,C29-40,0)</f>
        <v>0</v>
      </c>
      <c r="E29" s="27"/>
      <c r="F29" s="137" t="s">
        <v>24</v>
      </c>
      <c r="G29" s="26"/>
      <c r="H29" s="28">
        <f>SUM(H22:H28)</f>
        <v>0</v>
      </c>
      <c r="I29" s="28">
        <f>IF(H29&gt;40,H29-40,0)</f>
        <v>0</v>
      </c>
      <c r="K29" s="6" t="s">
        <v>21</v>
      </c>
      <c r="L29" s="7"/>
    </row>
    <row r="30" spans="1:12" ht="18" customHeight="1" thickTop="1" thickBot="1" x14ac:dyDescent="0.25">
      <c r="A30" s="158">
        <f t="shared" ref="A30:A36" si="5">K22</f>
        <v>45830</v>
      </c>
      <c r="B30" s="160" t="s">
        <v>13</v>
      </c>
      <c r="C30" s="124"/>
      <c r="D30" s="124"/>
      <c r="E30" s="27"/>
      <c r="F30" s="137" t="s">
        <v>29</v>
      </c>
      <c r="G30" s="26"/>
      <c r="H30" s="28">
        <f>(C21+C29+C37+H21+H29)-C13</f>
        <v>0</v>
      </c>
      <c r="I30" s="28">
        <f>D21+D29+D37+I21+I29</f>
        <v>0</v>
      </c>
      <c r="K30" s="5" t="str">
        <f>IF(K28=0,"",IF(K28&lt;$G$9,K28+1,IF(K28=$G$9,"")))</f>
        <v/>
      </c>
      <c r="L30" s="3" t="s">
        <v>13</v>
      </c>
    </row>
    <row r="31" spans="1:12" ht="18" customHeight="1" thickTop="1" x14ac:dyDescent="0.2">
      <c r="A31" s="161">
        <f t="shared" si="5"/>
        <v>45831</v>
      </c>
      <c r="B31" s="162" t="s">
        <v>14</v>
      </c>
      <c r="C31" s="126"/>
      <c r="D31" s="126"/>
      <c r="E31" s="27"/>
      <c r="F31" s="176" t="s">
        <v>32</v>
      </c>
      <c r="G31" s="177"/>
      <c r="H31" s="177"/>
      <c r="I31" s="178"/>
      <c r="K31" s="5" t="b">
        <f>IF(K30=0,"",IF(K30&lt;$G$9,K30+1,IF(K30=$G$9,"")))</f>
        <v>0</v>
      </c>
      <c r="L31" s="3" t="s">
        <v>14</v>
      </c>
    </row>
    <row r="32" spans="1:12" ht="18" customHeight="1" x14ac:dyDescent="0.2">
      <c r="A32" s="161">
        <f t="shared" si="5"/>
        <v>45832</v>
      </c>
      <c r="B32" s="162" t="s">
        <v>15</v>
      </c>
      <c r="C32" s="126"/>
      <c r="D32" s="126"/>
      <c r="E32" s="27"/>
      <c r="F32" s="179"/>
      <c r="G32" s="180"/>
      <c r="H32" s="180"/>
      <c r="I32" s="181"/>
      <c r="K32" s="5" t="b">
        <f t="shared" ref="K32:K36" si="6">IF(K31=0,"",IF(K31&lt;$G$9,K31+1,IF(K31=$G$9,"")))</f>
        <v>0</v>
      </c>
      <c r="L32" s="3" t="s">
        <v>15</v>
      </c>
    </row>
    <row r="33" spans="1:12" ht="18" customHeight="1" x14ac:dyDescent="0.2">
      <c r="A33" s="161">
        <f t="shared" si="5"/>
        <v>45833</v>
      </c>
      <c r="B33" s="162" t="s">
        <v>16</v>
      </c>
      <c r="C33" s="126"/>
      <c r="D33" s="126"/>
      <c r="E33" s="27"/>
      <c r="F33" s="179"/>
      <c r="G33" s="180"/>
      <c r="H33" s="180"/>
      <c r="I33" s="181"/>
      <c r="K33" s="5" t="b">
        <f t="shared" si="6"/>
        <v>0</v>
      </c>
      <c r="L33" s="3" t="s">
        <v>16</v>
      </c>
    </row>
    <row r="34" spans="1:12" ht="18" customHeight="1" x14ac:dyDescent="0.2">
      <c r="A34" s="161">
        <f t="shared" si="5"/>
        <v>45834</v>
      </c>
      <c r="B34" s="162" t="s">
        <v>17</v>
      </c>
      <c r="C34" s="126"/>
      <c r="D34" s="126"/>
      <c r="E34" s="27"/>
      <c r="F34" s="179"/>
      <c r="G34" s="180"/>
      <c r="H34" s="180"/>
      <c r="I34" s="181"/>
      <c r="K34" s="5" t="b">
        <f t="shared" si="6"/>
        <v>0</v>
      </c>
      <c r="L34" s="3" t="s">
        <v>17</v>
      </c>
    </row>
    <row r="35" spans="1:12" ht="18" customHeight="1" x14ac:dyDescent="0.2">
      <c r="A35" s="161">
        <f t="shared" si="5"/>
        <v>45835</v>
      </c>
      <c r="B35" s="162" t="s">
        <v>18</v>
      </c>
      <c r="C35" s="126"/>
      <c r="D35" s="126"/>
      <c r="E35" s="27"/>
      <c r="F35" s="179"/>
      <c r="G35" s="180"/>
      <c r="H35" s="180"/>
      <c r="I35" s="181"/>
      <c r="K35" s="5" t="b">
        <f t="shared" si="6"/>
        <v>0</v>
      </c>
      <c r="L35" s="3" t="s">
        <v>18</v>
      </c>
    </row>
    <row r="36" spans="1:12" ht="18" customHeight="1" thickBot="1" x14ac:dyDescent="0.25">
      <c r="A36" s="163">
        <f t="shared" si="5"/>
        <v>45836</v>
      </c>
      <c r="B36" s="164" t="s">
        <v>19</v>
      </c>
      <c r="C36" s="129"/>
      <c r="D36" s="129"/>
      <c r="E36" s="27"/>
      <c r="F36" s="179"/>
      <c r="G36" s="180"/>
      <c r="H36" s="180"/>
      <c r="I36" s="181"/>
      <c r="K36" s="5" t="b">
        <f t="shared" si="6"/>
        <v>0</v>
      </c>
      <c r="L36" s="3" t="s">
        <v>19</v>
      </c>
    </row>
    <row r="37" spans="1:12" ht="18" customHeight="1" thickTop="1" thickBot="1" x14ac:dyDescent="0.25">
      <c r="A37" s="137" t="s">
        <v>22</v>
      </c>
      <c r="B37" s="26"/>
      <c r="C37" s="28">
        <f>SUM(C30:C36)</f>
        <v>0</v>
      </c>
      <c r="D37" s="28">
        <f>IF(C37&gt;40,C37-40,0)</f>
        <v>0</v>
      </c>
      <c r="E37" s="29"/>
      <c r="F37" s="182"/>
      <c r="G37" s="183"/>
      <c r="H37" s="183"/>
      <c r="I37" s="184"/>
      <c r="K37" s="6" t="s">
        <v>22</v>
      </c>
      <c r="L37" s="8"/>
    </row>
    <row r="38" spans="1:12" ht="13.5" thickTop="1" x14ac:dyDescent="0.2">
      <c r="A38" s="31"/>
      <c r="B38" s="31"/>
      <c r="C38" s="31"/>
      <c r="D38" s="31"/>
      <c r="E38" s="31"/>
      <c r="F38" s="31"/>
      <c r="G38" s="31"/>
      <c r="H38" s="31"/>
      <c r="I38" s="31"/>
      <c r="K38" s="5" t="b">
        <f>IF(K36=0,"",IF(K36&lt;$G$9,K36+1,IF(K36=$G$9,"")))</f>
        <v>0</v>
      </c>
      <c r="L38" s="3" t="s">
        <v>13</v>
      </c>
    </row>
    <row r="39" spans="1:12" ht="24.75" customHeight="1" thickBot="1" x14ac:dyDescent="0.25">
      <c r="A39" s="168"/>
      <c r="B39" s="168"/>
      <c r="C39" s="31"/>
      <c r="D39" s="32"/>
      <c r="E39" s="31"/>
      <c r="F39" s="168"/>
      <c r="G39" s="168"/>
      <c r="H39" s="31"/>
      <c r="I39" s="32"/>
      <c r="K39" s="5" t="b">
        <f>IF(K38=0,"",IF(K38&lt;$G$9,K38+1,IF(K38=$G$9,"")))</f>
        <v>0</v>
      </c>
      <c r="L39" s="3" t="s">
        <v>14</v>
      </c>
    </row>
    <row r="40" spans="1:12" x14ac:dyDescent="0.2">
      <c r="A40" s="169" t="s">
        <v>30</v>
      </c>
      <c r="B40" s="169"/>
      <c r="C40" s="31"/>
      <c r="D40" s="33" t="s">
        <v>25</v>
      </c>
      <c r="E40" s="31"/>
      <c r="F40" s="169" t="s">
        <v>31</v>
      </c>
      <c r="G40" s="169"/>
      <c r="H40" s="31"/>
      <c r="I40" s="33" t="s">
        <v>25</v>
      </c>
      <c r="K40" s="5" t="b">
        <f t="shared" ref="K40:K44" si="7">IF(K39=0,"",IF(K39&lt;$G$9,K39+1,IF(K39=$G$9,"")))</f>
        <v>0</v>
      </c>
      <c r="L40" s="3" t="s">
        <v>15</v>
      </c>
    </row>
    <row r="41" spans="1:12" x14ac:dyDescent="0.2">
      <c r="A41" s="31"/>
      <c r="B41" s="31"/>
      <c r="C41" s="31"/>
      <c r="D41" s="31"/>
      <c r="E41" s="31"/>
      <c r="F41" s="31"/>
      <c r="G41" s="31"/>
      <c r="H41" s="31"/>
      <c r="I41" s="31"/>
      <c r="K41" s="5" t="b">
        <f t="shared" si="7"/>
        <v>0</v>
      </c>
      <c r="L41" s="3" t="s">
        <v>16</v>
      </c>
    </row>
    <row r="42" spans="1:12" ht="30.75" customHeight="1" x14ac:dyDescent="0.25">
      <c r="A42" s="171" t="s">
        <v>26</v>
      </c>
      <c r="B42" s="171"/>
      <c r="C42" s="171"/>
      <c r="D42" s="171"/>
      <c r="E42" s="31"/>
      <c r="F42" s="170" t="s">
        <v>27</v>
      </c>
      <c r="G42" s="170"/>
      <c r="H42" s="170"/>
      <c r="I42" s="170"/>
      <c r="K42" s="5" t="b">
        <f t="shared" si="7"/>
        <v>0</v>
      </c>
      <c r="L42" s="3" t="s">
        <v>17</v>
      </c>
    </row>
    <row r="43" spans="1:12" x14ac:dyDescent="0.2">
      <c r="K43" s="5" t="b">
        <f t="shared" si="7"/>
        <v>0</v>
      </c>
      <c r="L43" s="3" t="s">
        <v>18</v>
      </c>
    </row>
    <row r="44" spans="1:12" x14ac:dyDescent="0.2">
      <c r="K44" s="5" t="b">
        <f t="shared" si="7"/>
        <v>0</v>
      </c>
      <c r="L44" s="3" t="s">
        <v>19</v>
      </c>
    </row>
    <row r="45" spans="1:12" x14ac:dyDescent="0.2">
      <c r="K45" s="8" t="s">
        <v>23</v>
      </c>
      <c r="L45" s="8"/>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8">IF(K47=0,"",IF(K47&lt;$G$9,K47+1,IF(K47=$G$9,"")))</f>
        <v>0</v>
      </c>
      <c r="L48" s="3" t="s">
        <v>15</v>
      </c>
    </row>
    <row r="49" spans="11:12" x14ac:dyDescent="0.2">
      <c r="K49" s="5" t="b">
        <f t="shared" si="8"/>
        <v>0</v>
      </c>
      <c r="L49" s="3" t="s">
        <v>16</v>
      </c>
    </row>
    <row r="50" spans="11:12" x14ac:dyDescent="0.2">
      <c r="K50" s="5" t="b">
        <f t="shared" si="8"/>
        <v>0</v>
      </c>
      <c r="L50" s="3" t="s">
        <v>17</v>
      </c>
    </row>
    <row r="51" spans="11:12" x14ac:dyDescent="0.2">
      <c r="K51" s="5" t="b">
        <f t="shared" si="8"/>
        <v>0</v>
      </c>
      <c r="L51" s="3" t="s">
        <v>18</v>
      </c>
    </row>
    <row r="52" spans="11:12" x14ac:dyDescent="0.2">
      <c r="K52" s="5" t="b">
        <f t="shared" si="8"/>
        <v>0</v>
      </c>
      <c r="L52" s="3" t="s">
        <v>19</v>
      </c>
    </row>
    <row r="53" spans="11:12" x14ac:dyDescent="0.2">
      <c r="K53" s="8" t="s">
        <v>24</v>
      </c>
      <c r="L53" s="8"/>
    </row>
  </sheetData>
  <sheetProtection algorithmName="SHA-512" hashValue="Fht5hk3K1Vm1CG0zDbaXg56K6oz9qvBgG795JGJbvS5K8geCJZXkFDiSeHPMgDbQcfv3HnvdqFKdOpYfICskVA==" saltValue="kGAgUzgnf9vln6ha7FiXsw==" spinCount="100000" sheet="1" selectLockedCells="1"/>
  <mergeCells count="16">
    <mergeCell ref="A1:I1"/>
    <mergeCell ref="A2:I2"/>
    <mergeCell ref="A4:I7"/>
    <mergeCell ref="F31:I37"/>
    <mergeCell ref="G9:I9"/>
    <mergeCell ref="G10:I10"/>
    <mergeCell ref="A13:B13"/>
    <mergeCell ref="B9:D9"/>
    <mergeCell ref="B10:D10"/>
    <mergeCell ref="G8:I8"/>
    <mergeCell ref="A39:B39"/>
    <mergeCell ref="A40:B40"/>
    <mergeCell ref="F39:G39"/>
    <mergeCell ref="F40:G40"/>
    <mergeCell ref="F42:I42"/>
    <mergeCell ref="A42:D42"/>
  </mergeCells>
  <conditionalFormatting sqref="A14">
    <cfRule type="cellIs" dxfId="358" priority="2" operator="equal">
      <formula>FALSE</formula>
    </cfRule>
  </conditionalFormatting>
  <conditionalFormatting sqref="A14:A20">
    <cfRule type="containsText" dxfId="357" priority="1" operator="containsText" text="FALSE">
      <formula>NOT(ISERROR(SEARCH("FALSE",A14)))</formula>
    </cfRule>
  </conditionalFormatting>
  <conditionalFormatting sqref="A22">
    <cfRule type="cellIs" dxfId="356" priority="52" operator="equal">
      <formula>FALSE</formula>
    </cfRule>
  </conditionalFormatting>
  <conditionalFormatting sqref="A22:A28">
    <cfRule type="containsText" dxfId="355" priority="25" operator="containsText" text="FALSE">
      <formula>NOT(ISERROR(SEARCH("FALSE",A22)))</formula>
    </cfRule>
  </conditionalFormatting>
  <conditionalFormatting sqref="A29:A30">
    <cfRule type="cellIs" dxfId="354" priority="8" operator="equal">
      <formula>FALSE</formula>
    </cfRule>
  </conditionalFormatting>
  <conditionalFormatting sqref="A30:A36">
    <cfRule type="containsText" dxfId="353" priority="7" operator="containsText" text="FALSE">
      <formula>NOT(ISERROR(SEARCH("FALSE",A30)))</formula>
    </cfRule>
  </conditionalFormatting>
  <conditionalFormatting sqref="B30:B36">
    <cfRule type="cellIs" dxfId="352" priority="21" operator="equal">
      <formula>FALSE</formula>
    </cfRule>
  </conditionalFormatting>
  <conditionalFormatting sqref="F14">
    <cfRule type="cellIs" dxfId="351" priority="24" operator="equal">
      <formula>FALSE</formula>
    </cfRule>
  </conditionalFormatting>
  <conditionalFormatting sqref="F14:F20">
    <cfRule type="containsText" dxfId="350" priority="23" operator="containsText" text="FALSE">
      <formula>NOT(ISERROR(SEARCH("FALSE",F14)))</formula>
    </cfRule>
  </conditionalFormatting>
  <conditionalFormatting sqref="F22">
    <cfRule type="cellIs" dxfId="349" priority="6" operator="equal">
      <formula>FALSE</formula>
    </cfRule>
  </conditionalFormatting>
  <conditionalFormatting sqref="F22:F28">
    <cfRule type="containsText" dxfId="348" priority="5" operator="containsText" text="FALSE">
      <formula>NOT(ISERROR(SEARCH("FALSE",F22)))</formula>
    </cfRule>
  </conditionalFormatting>
  <conditionalFormatting sqref="F29:F30">
    <cfRule type="cellIs" dxfId="347" priority="3" operator="equal">
      <formula>FALSE</formula>
    </cfRule>
  </conditionalFormatting>
  <conditionalFormatting sqref="G22:G28">
    <cfRule type="cellIs" dxfId="346" priority="15" operator="equal">
      <formula>FALSE</formula>
    </cfRule>
  </conditionalFormatting>
  <conditionalFormatting sqref="K13:L52">
    <cfRule type="cellIs" dxfId="345" priority="26" operator="equal">
      <formula>FALSE</formula>
    </cfRule>
  </conditionalFormatting>
  <dataValidations xWindow="268" yWindow="402" count="4">
    <dataValidation allowBlank="1" showInputMessage="1" showErrorMessage="1" prompt="Enter your Department Name into this field and it will populate to all the other time reports in this workbook." sqref="B10 J10" xr:uid="{00000000-0002-0000-0200-000000000000}"/>
    <dataValidation allowBlank="1" showInputMessage="1" showErrorMessage="1" prompt="Enter your Name into this field and it will populate to all the other time reports in this workbook." sqref="B9 J9" xr:uid="{00000000-0002-0000-0200-000001000000}"/>
    <dataValidation allowBlank="1" showInputMessage="1" showErrorMessage="1" prompt="Enter your MSU ID into this field and it will populate to all the other time re[prts in this workbook." sqref="J8" xr:uid="{00000000-0002-0000-0200-000002000000}"/>
    <dataValidation allowBlank="1" showInputMessage="1" showErrorMessage="1" prompt="Enter your MSU ID into this field and it will populate to all the other time reports in this workbook." sqref="B8:D8" xr:uid="{249C1A46-3D08-4800-9F17-6E8744FB984F}"/>
  </dataValidations>
  <printOptions horizontalCentered="1"/>
  <pageMargins left="0" right="0" top="0.5" bottom="0.5" header="0.3" footer="0.3"/>
  <pageSetup scale="92" orientation="portrait" r:id="rId1"/>
  <headerFooter>
    <oddFooter>&amp;RMay-2018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L53"/>
  <sheetViews>
    <sheetView showGridLines="0" zoomScale="98" zoomScaleNormal="98" workbookViewId="0">
      <pane ySplit="13" topLeftCell="A19" activePane="bottomLeft" state="frozen"/>
      <selection activeCell="B14" sqref="B14"/>
      <selection pane="bottomLeft" activeCell="C22" sqref="C22"/>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1"/>
    <col min="11" max="11" width="13.5" style="9" hidden="1" customWidth="1"/>
    <col min="12" max="12" width="19" hidden="1" customWidth="1"/>
  </cols>
  <sheetData>
    <row r="1" spans="1:12" ht="23.25" x14ac:dyDescent="0.2">
      <c r="A1" s="172" t="s">
        <v>0</v>
      </c>
      <c r="B1" s="172"/>
      <c r="C1" s="172"/>
      <c r="D1" s="172"/>
      <c r="E1" s="172"/>
      <c r="F1" s="172"/>
      <c r="G1" s="172"/>
      <c r="H1" s="172"/>
      <c r="I1" s="172"/>
    </row>
    <row r="2" spans="1:12" ht="23.25" x14ac:dyDescent="0.2">
      <c r="A2" s="172" t="s">
        <v>1</v>
      </c>
      <c r="B2" s="172"/>
      <c r="C2" s="172"/>
      <c r="D2" s="172"/>
      <c r="E2" s="172"/>
      <c r="F2" s="172"/>
      <c r="G2" s="172"/>
      <c r="H2" s="172"/>
      <c r="I2" s="172"/>
    </row>
    <row r="3" spans="1:12" ht="13.5" thickBot="1" x14ac:dyDescent="0.25">
      <c r="A3" s="31"/>
      <c r="B3" s="31"/>
      <c r="C3" s="31"/>
      <c r="D3" s="31"/>
      <c r="E3" s="31"/>
      <c r="F3" s="31"/>
      <c r="G3" s="31"/>
      <c r="H3" s="31"/>
      <c r="I3" s="31"/>
    </row>
    <row r="4" spans="1:12" ht="13.5" customHeight="1" x14ac:dyDescent="0.2">
      <c r="A4" s="173" t="s">
        <v>2</v>
      </c>
      <c r="B4" s="173"/>
      <c r="C4" s="173"/>
      <c r="D4" s="173"/>
      <c r="E4" s="173"/>
      <c r="F4" s="173"/>
      <c r="G4" s="173"/>
      <c r="H4" s="173"/>
      <c r="I4" s="173"/>
    </row>
    <row r="5" spans="1:12" x14ac:dyDescent="0.2">
      <c r="A5" s="174"/>
      <c r="B5" s="174"/>
      <c r="C5" s="174"/>
      <c r="D5" s="174"/>
      <c r="E5" s="174"/>
      <c r="F5" s="174"/>
      <c r="G5" s="174"/>
      <c r="H5" s="174"/>
      <c r="I5" s="174"/>
    </row>
    <row r="6" spans="1:12" x14ac:dyDescent="0.2">
      <c r="A6" s="174"/>
      <c r="B6" s="174"/>
      <c r="C6" s="174"/>
      <c r="D6" s="174"/>
      <c r="E6" s="174"/>
      <c r="F6" s="174"/>
      <c r="G6" s="174"/>
      <c r="H6" s="174"/>
      <c r="I6" s="174"/>
    </row>
    <row r="7" spans="1:12" ht="13.5" thickBot="1" x14ac:dyDescent="0.25">
      <c r="A7" s="175"/>
      <c r="B7" s="175"/>
      <c r="C7" s="175"/>
      <c r="D7" s="175"/>
      <c r="E7" s="175"/>
      <c r="F7" s="175"/>
      <c r="G7" s="175"/>
      <c r="H7" s="175"/>
      <c r="I7" s="175"/>
    </row>
    <row r="8" spans="1:12" ht="18" customHeight="1" thickBot="1" x14ac:dyDescent="0.25">
      <c r="A8" s="30" t="s">
        <v>3</v>
      </c>
      <c r="B8" s="190">
        <f>'June 15, 2025 - June 28, 2025'!$B$8</f>
        <v>0</v>
      </c>
      <c r="C8" s="190"/>
      <c r="D8" s="190"/>
      <c r="E8" s="4"/>
      <c r="F8" s="30" t="s">
        <v>4</v>
      </c>
      <c r="G8" s="189">
        <f>'Payroll Schedule'!$K$6</f>
        <v>45837</v>
      </c>
      <c r="H8" s="189"/>
      <c r="I8" s="189"/>
      <c r="J8" s="34"/>
      <c r="K8" s="10" t="str">
        <f>TEXT(G8,"dddd")</f>
        <v>Sunday</v>
      </c>
    </row>
    <row r="9" spans="1:12" ht="18" customHeight="1" thickBot="1" x14ac:dyDescent="0.25">
      <c r="A9" s="30" t="s">
        <v>5</v>
      </c>
      <c r="B9" s="190">
        <f>'June 15, 2025 - June 28, 2025'!$B$9</f>
        <v>0</v>
      </c>
      <c r="C9" s="190"/>
      <c r="D9" s="190"/>
      <c r="E9" s="4"/>
      <c r="F9" s="30" t="s">
        <v>6</v>
      </c>
      <c r="G9" s="185">
        <f>'Payroll Schedule'!$L$6</f>
        <v>45850</v>
      </c>
      <c r="H9" s="185"/>
      <c r="I9" s="185"/>
      <c r="J9" s="35"/>
    </row>
    <row r="10" spans="1:12" ht="18" customHeight="1" thickBot="1" x14ac:dyDescent="0.25">
      <c r="A10" s="30" t="s">
        <v>7</v>
      </c>
      <c r="B10" s="190">
        <f>'June 15, 2025 - June 28, 2025'!$B$10</f>
        <v>0</v>
      </c>
      <c r="C10" s="190"/>
      <c r="D10" s="190"/>
      <c r="E10" s="4"/>
      <c r="F10" s="30" t="s">
        <v>8</v>
      </c>
      <c r="G10" s="186">
        <f>'Payroll Schedule'!$B$6</f>
        <v>14</v>
      </c>
      <c r="H10" s="186"/>
      <c r="I10" s="186"/>
      <c r="J10" s="35"/>
    </row>
    <row r="11" spans="1:12" ht="13.5" thickBot="1" x14ac:dyDescent="0.25">
      <c r="A11" s="31"/>
      <c r="B11" s="31"/>
      <c r="C11" s="31"/>
      <c r="D11" s="31"/>
      <c r="E11" s="31"/>
      <c r="F11" s="31"/>
      <c r="G11" s="31"/>
      <c r="H11" s="31"/>
      <c r="I11" s="31"/>
    </row>
    <row r="12" spans="1:12" s="2" customFormat="1" ht="39.75" thickTop="1" thickBot="1" x14ac:dyDescent="0.25">
      <c r="A12" s="15" t="s">
        <v>9</v>
      </c>
      <c r="B12" s="15" t="s">
        <v>28</v>
      </c>
      <c r="C12" s="16" t="s">
        <v>10</v>
      </c>
      <c r="D12" s="17" t="s">
        <v>11</v>
      </c>
      <c r="E12" s="18"/>
      <c r="F12" s="19" t="s">
        <v>9</v>
      </c>
      <c r="G12" s="15" t="s">
        <v>28</v>
      </c>
      <c r="H12" s="16" t="s">
        <v>10</v>
      </c>
      <c r="I12" s="16" t="s">
        <v>11</v>
      </c>
      <c r="J12" s="36"/>
      <c r="K12" s="11"/>
    </row>
    <row r="13" spans="1:12" s="2" customFormat="1" ht="18" customHeight="1" thickTop="1" thickBot="1" x14ac:dyDescent="0.25">
      <c r="A13" s="187" t="s">
        <v>12</v>
      </c>
      <c r="B13" s="187"/>
      <c r="C13" s="14">
        <f>'June 15, 2025 - June 28, 2025'!$C$37</f>
        <v>0</v>
      </c>
      <c r="D13" s="14"/>
      <c r="E13" s="20"/>
      <c r="F13" s="21"/>
      <c r="G13" s="22"/>
      <c r="H13" s="23"/>
      <c r="I13" s="23"/>
      <c r="J13" s="36"/>
      <c r="K13" s="5"/>
      <c r="L13" s="3"/>
    </row>
    <row r="14" spans="1:12" ht="18" customHeight="1" thickTop="1" x14ac:dyDescent="0.2">
      <c r="A14" s="120"/>
      <c r="B14" s="121" t="s">
        <v>13</v>
      </c>
      <c r="C14" s="159"/>
      <c r="D14" s="122"/>
      <c r="E14" s="27"/>
      <c r="F14" s="120" t="b">
        <f t="shared" ref="F14:F20" si="0">K38</f>
        <v>0</v>
      </c>
      <c r="G14" s="123" t="s">
        <v>13</v>
      </c>
      <c r="H14" s="122"/>
      <c r="I14" s="122"/>
      <c r="K14" s="5">
        <f t="shared" ref="K14:K20" si="1">IF(EXACT(L14,$K$8)=TRUE,$G$8,IF(K13=0,"",IF(K13&lt;$G$9,K13+1,IF(K13=$G$9,""))))</f>
        <v>45837</v>
      </c>
      <c r="L14" s="3" t="s">
        <v>13</v>
      </c>
    </row>
    <row r="15" spans="1:12" ht="18" customHeight="1" x14ac:dyDescent="0.2">
      <c r="A15" s="24"/>
      <c r="B15" s="125" t="s">
        <v>14</v>
      </c>
      <c r="C15" s="159"/>
      <c r="D15" s="127"/>
      <c r="E15" s="27"/>
      <c r="F15" s="24" t="b">
        <f t="shared" si="0"/>
        <v>0</v>
      </c>
      <c r="G15" s="125" t="s">
        <v>14</v>
      </c>
      <c r="H15" s="127"/>
      <c r="I15" s="127"/>
      <c r="K15" s="5">
        <f t="shared" si="1"/>
        <v>45838</v>
      </c>
      <c r="L15" s="3" t="s">
        <v>14</v>
      </c>
    </row>
    <row r="16" spans="1:12" ht="18" customHeight="1" x14ac:dyDescent="0.2">
      <c r="A16" s="24"/>
      <c r="B16" s="125" t="s">
        <v>15</v>
      </c>
      <c r="C16" s="159"/>
      <c r="D16" s="127"/>
      <c r="E16" s="27"/>
      <c r="F16" s="24" t="b">
        <f t="shared" si="0"/>
        <v>0</v>
      </c>
      <c r="G16" s="125" t="s">
        <v>15</v>
      </c>
      <c r="H16" s="127"/>
      <c r="I16" s="127"/>
      <c r="K16" s="5">
        <f t="shared" si="1"/>
        <v>45839</v>
      </c>
      <c r="L16" s="3" t="s">
        <v>15</v>
      </c>
    </row>
    <row r="17" spans="1:12" ht="18" customHeight="1" x14ac:dyDescent="0.2">
      <c r="A17" s="24"/>
      <c r="B17" s="125" t="s">
        <v>16</v>
      </c>
      <c r="C17" s="159"/>
      <c r="D17" s="127"/>
      <c r="E17" s="27"/>
      <c r="F17" s="24" t="b">
        <f t="shared" si="0"/>
        <v>0</v>
      </c>
      <c r="G17" s="125" t="s">
        <v>16</v>
      </c>
      <c r="H17" s="127"/>
      <c r="I17" s="127"/>
      <c r="K17" s="5">
        <f t="shared" si="1"/>
        <v>45840</v>
      </c>
      <c r="L17" s="3" t="s">
        <v>16</v>
      </c>
    </row>
    <row r="18" spans="1:12" ht="18" customHeight="1" x14ac:dyDescent="0.2">
      <c r="A18" s="24"/>
      <c r="B18" s="125" t="s">
        <v>17</v>
      </c>
      <c r="C18" s="127"/>
      <c r="D18" s="127"/>
      <c r="E18" s="27"/>
      <c r="F18" s="24" t="b">
        <f t="shared" si="0"/>
        <v>0</v>
      </c>
      <c r="G18" s="125" t="s">
        <v>17</v>
      </c>
      <c r="H18" s="127"/>
      <c r="I18" s="127"/>
      <c r="K18" s="5">
        <f t="shared" si="1"/>
        <v>45841</v>
      </c>
      <c r="L18" s="3" t="s">
        <v>17</v>
      </c>
    </row>
    <row r="19" spans="1:12" ht="18" customHeight="1" x14ac:dyDescent="0.2">
      <c r="A19" s="24"/>
      <c r="B19" s="125" t="s">
        <v>18</v>
      </c>
      <c r="C19" s="127"/>
      <c r="D19" s="127"/>
      <c r="E19" s="27"/>
      <c r="F19" s="24" t="b">
        <f t="shared" si="0"/>
        <v>0</v>
      </c>
      <c r="G19" s="125" t="s">
        <v>18</v>
      </c>
      <c r="H19" s="127"/>
      <c r="I19" s="127"/>
      <c r="K19" s="5">
        <f t="shared" si="1"/>
        <v>45842</v>
      </c>
      <c r="L19" s="3" t="s">
        <v>18</v>
      </c>
    </row>
    <row r="20" spans="1:12" ht="18" customHeight="1" thickBot="1" x14ac:dyDescent="0.25">
      <c r="A20" s="25"/>
      <c r="B20" s="128" t="s">
        <v>19</v>
      </c>
      <c r="C20" s="130"/>
      <c r="D20" s="130"/>
      <c r="E20" s="27"/>
      <c r="F20" s="25" t="b">
        <f t="shared" si="0"/>
        <v>0</v>
      </c>
      <c r="G20" s="128" t="s">
        <v>19</v>
      </c>
      <c r="H20" s="130"/>
      <c r="I20" s="130"/>
      <c r="K20" s="5">
        <f t="shared" si="1"/>
        <v>45843</v>
      </c>
      <c r="L20" s="3" t="s">
        <v>19</v>
      </c>
    </row>
    <row r="21" spans="1:12" s="1" customFormat="1" ht="18" customHeight="1" thickTop="1" thickBot="1" x14ac:dyDescent="0.25">
      <c r="A21" s="131" t="s">
        <v>20</v>
      </c>
      <c r="B21" s="26"/>
      <c r="C21" s="28">
        <f>SUM(C13:C20)</f>
        <v>0</v>
      </c>
      <c r="D21" s="28">
        <f>IF(C21&gt;40,C21-40,0)</f>
        <v>0</v>
      </c>
      <c r="E21" s="132"/>
      <c r="F21" s="131" t="s">
        <v>23</v>
      </c>
      <c r="G21" s="26"/>
      <c r="H21" s="28">
        <f>SUM(H14:H20)</f>
        <v>0</v>
      </c>
      <c r="I21" s="28">
        <f>IF(H21&gt;40,H21-40,0)</f>
        <v>0</v>
      </c>
      <c r="J21" s="37"/>
      <c r="K21" s="6" t="s">
        <v>20</v>
      </c>
      <c r="L21" s="7"/>
    </row>
    <row r="22" spans="1:12" ht="18" customHeight="1" thickTop="1" x14ac:dyDescent="0.2">
      <c r="A22" s="120">
        <v>45837</v>
      </c>
      <c r="B22" s="133" t="s">
        <v>13</v>
      </c>
      <c r="C22" s="124"/>
      <c r="D22" s="122"/>
      <c r="E22" s="27"/>
      <c r="F22" s="120" t="b">
        <f t="shared" ref="F22:F28" si="2">K46</f>
        <v>0</v>
      </c>
      <c r="G22" s="133" t="s">
        <v>13</v>
      </c>
      <c r="H22" s="122"/>
      <c r="I22" s="122"/>
      <c r="K22" s="5">
        <f>IF(K20=0,"",IF(K20&lt;$G$9,K20+1,IF(K20=$G$9,"")))</f>
        <v>45844</v>
      </c>
      <c r="L22" s="3" t="s">
        <v>13</v>
      </c>
    </row>
    <row r="23" spans="1:12" ht="18" customHeight="1" x14ac:dyDescent="0.2">
      <c r="A23" s="120">
        <v>45838</v>
      </c>
      <c r="B23" s="134" t="s">
        <v>14</v>
      </c>
      <c r="C23" s="126"/>
      <c r="D23" s="127"/>
      <c r="E23" s="27"/>
      <c r="F23" s="24" t="b">
        <f t="shared" si="2"/>
        <v>0</v>
      </c>
      <c r="G23" s="134" t="s">
        <v>14</v>
      </c>
      <c r="H23" s="127"/>
      <c r="I23" s="127"/>
      <c r="K23" s="5">
        <f>IF(K22=0,"",IF(K22&lt;$G$9,K22+1,IF(K22=$G$9,"")))</f>
        <v>45845</v>
      </c>
      <c r="L23" s="3" t="s">
        <v>14</v>
      </c>
    </row>
    <row r="24" spans="1:12" ht="18" customHeight="1" x14ac:dyDescent="0.2">
      <c r="A24" s="120">
        <v>45839</v>
      </c>
      <c r="B24" s="134" t="s">
        <v>15</v>
      </c>
      <c r="C24" s="126"/>
      <c r="D24" s="127"/>
      <c r="E24" s="27"/>
      <c r="F24" s="24" t="b">
        <f t="shared" si="2"/>
        <v>0</v>
      </c>
      <c r="G24" s="134" t="s">
        <v>15</v>
      </c>
      <c r="H24" s="127"/>
      <c r="I24" s="127"/>
      <c r="K24" s="5">
        <f t="shared" ref="K24:K28" si="3">IF(K23=0,"",IF(K23&lt;$G$9,K23+1,IF(K23=$G$9,"")))</f>
        <v>45846</v>
      </c>
      <c r="L24" s="3" t="s">
        <v>15</v>
      </c>
    </row>
    <row r="25" spans="1:12" ht="18" customHeight="1" x14ac:dyDescent="0.2">
      <c r="A25" s="120">
        <v>45840</v>
      </c>
      <c r="B25" s="134" t="s">
        <v>16</v>
      </c>
      <c r="C25" s="126"/>
      <c r="D25" s="127"/>
      <c r="E25" s="27"/>
      <c r="F25" s="24" t="b">
        <f t="shared" si="2"/>
        <v>0</v>
      </c>
      <c r="G25" s="134" t="s">
        <v>16</v>
      </c>
      <c r="H25" s="127"/>
      <c r="I25" s="127"/>
      <c r="K25" s="5">
        <f t="shared" si="3"/>
        <v>45847</v>
      </c>
      <c r="L25" s="3" t="s">
        <v>16</v>
      </c>
    </row>
    <row r="26" spans="1:12" ht="18" customHeight="1" x14ac:dyDescent="0.2">
      <c r="A26" s="120">
        <v>45841</v>
      </c>
      <c r="B26" s="134" t="s">
        <v>17</v>
      </c>
      <c r="C26" s="126"/>
      <c r="D26" s="127"/>
      <c r="E26" s="27"/>
      <c r="F26" s="24" t="b">
        <f t="shared" si="2"/>
        <v>0</v>
      </c>
      <c r="G26" s="134" t="s">
        <v>17</v>
      </c>
      <c r="H26" s="127"/>
      <c r="I26" s="127"/>
      <c r="K26" s="5">
        <f t="shared" si="3"/>
        <v>45848</v>
      </c>
      <c r="L26" s="3" t="s">
        <v>17</v>
      </c>
    </row>
    <row r="27" spans="1:12" ht="18" customHeight="1" x14ac:dyDescent="0.2">
      <c r="A27" s="120">
        <v>45842</v>
      </c>
      <c r="B27" s="134" t="s">
        <v>18</v>
      </c>
      <c r="C27" s="126"/>
      <c r="D27" s="127"/>
      <c r="E27" s="27"/>
      <c r="F27" s="24" t="b">
        <f t="shared" si="2"/>
        <v>0</v>
      </c>
      <c r="G27" s="134" t="s">
        <v>18</v>
      </c>
      <c r="H27" s="127"/>
      <c r="I27" s="127"/>
      <c r="K27" s="5">
        <f t="shared" si="3"/>
        <v>45849</v>
      </c>
      <c r="L27" s="3" t="s">
        <v>18</v>
      </c>
    </row>
    <row r="28" spans="1:12" ht="18" customHeight="1" thickBot="1" x14ac:dyDescent="0.25">
      <c r="A28" s="120">
        <v>45843</v>
      </c>
      <c r="B28" s="135" t="s">
        <v>19</v>
      </c>
      <c r="C28" s="129"/>
      <c r="D28" s="130"/>
      <c r="E28" s="27"/>
      <c r="F28" s="25" t="b">
        <f t="shared" si="2"/>
        <v>0</v>
      </c>
      <c r="G28" s="135" t="s">
        <v>19</v>
      </c>
      <c r="H28" s="130"/>
      <c r="I28" s="130"/>
      <c r="K28" s="5">
        <f t="shared" si="3"/>
        <v>45850</v>
      </c>
      <c r="L28" s="3" t="s">
        <v>19</v>
      </c>
    </row>
    <row r="29" spans="1:12" ht="18" customHeight="1" thickTop="1" thickBot="1" x14ac:dyDescent="0.25">
      <c r="A29" s="136" t="s">
        <v>21</v>
      </c>
      <c r="B29" s="26"/>
      <c r="C29" s="28">
        <f>SUM(C22:C28)</f>
        <v>0</v>
      </c>
      <c r="D29" s="28">
        <f>IF(C29&gt;40,C29-40,0)</f>
        <v>0</v>
      </c>
      <c r="E29" s="27"/>
      <c r="F29" s="137" t="s">
        <v>24</v>
      </c>
      <c r="G29" s="26"/>
      <c r="H29" s="28">
        <f>SUM(H22:H28)</f>
        <v>0</v>
      </c>
      <c r="I29" s="28">
        <f>IF(H29&gt;40,H29-40,0)</f>
        <v>0</v>
      </c>
      <c r="K29" s="6" t="s">
        <v>21</v>
      </c>
      <c r="L29" s="7"/>
    </row>
    <row r="30" spans="1:12" ht="18" customHeight="1" thickTop="1" thickBot="1" x14ac:dyDescent="0.25">
      <c r="A30" s="120">
        <v>45814</v>
      </c>
      <c r="B30" s="133" t="s">
        <v>13</v>
      </c>
      <c r="C30" s="124"/>
      <c r="D30" s="122"/>
      <c r="E30" s="27"/>
      <c r="F30" s="13" t="s">
        <v>29</v>
      </c>
      <c r="G30" s="26"/>
      <c r="H30" s="28">
        <f>(C21+C29+C37+H21+H29)-C13</f>
        <v>0</v>
      </c>
      <c r="I30" s="28">
        <f>D21+D29+D37+I21+I29</f>
        <v>0</v>
      </c>
      <c r="K30" s="5" t="str">
        <f>IF(K28=0,"",IF(K28&lt;$G$9,K28+1,IF(K28=$G$9,"")))</f>
        <v/>
      </c>
      <c r="L30" s="3" t="s">
        <v>13</v>
      </c>
    </row>
    <row r="31" spans="1:12" ht="18" customHeight="1" thickTop="1" x14ac:dyDescent="0.2">
      <c r="A31" s="120">
        <v>45815</v>
      </c>
      <c r="B31" s="134" t="s">
        <v>14</v>
      </c>
      <c r="C31" s="126"/>
      <c r="D31" s="127"/>
      <c r="E31" s="27"/>
      <c r="F31" s="191" t="s">
        <v>32</v>
      </c>
      <c r="G31" s="192"/>
      <c r="H31" s="192"/>
      <c r="I31" s="193"/>
      <c r="K31" s="5" t="b">
        <f>IF(K30=0,"",IF(K30&lt;$G$9,K30+1,IF(K30=$G$9,"")))</f>
        <v>0</v>
      </c>
      <c r="L31" s="3" t="s">
        <v>14</v>
      </c>
    </row>
    <row r="32" spans="1:12" ht="18" customHeight="1" x14ac:dyDescent="0.2">
      <c r="A32" s="120">
        <v>45816</v>
      </c>
      <c r="B32" s="134" t="s">
        <v>15</v>
      </c>
      <c r="C32" s="126"/>
      <c r="D32" s="127"/>
      <c r="E32" s="27"/>
      <c r="F32" s="194"/>
      <c r="G32" s="195"/>
      <c r="H32" s="195"/>
      <c r="I32" s="196"/>
      <c r="K32" s="5" t="b">
        <f t="shared" ref="K32:K36" si="4">IF(K31=0,"",IF(K31&lt;$G$9,K31+1,IF(K31=$G$9,"")))</f>
        <v>0</v>
      </c>
      <c r="L32" s="3" t="s">
        <v>15</v>
      </c>
    </row>
    <row r="33" spans="1:12" ht="18" customHeight="1" x14ac:dyDescent="0.2">
      <c r="A33" s="120">
        <v>45817</v>
      </c>
      <c r="B33" s="134" t="s">
        <v>16</v>
      </c>
      <c r="C33" s="126"/>
      <c r="D33" s="127"/>
      <c r="E33" s="27"/>
      <c r="F33" s="194"/>
      <c r="G33" s="195"/>
      <c r="H33" s="195"/>
      <c r="I33" s="196"/>
      <c r="K33" s="5" t="b">
        <f t="shared" si="4"/>
        <v>0</v>
      </c>
      <c r="L33" s="3" t="s">
        <v>16</v>
      </c>
    </row>
    <row r="34" spans="1:12" ht="18" customHeight="1" x14ac:dyDescent="0.2">
      <c r="A34" s="120">
        <v>45818</v>
      </c>
      <c r="B34" s="134" t="s">
        <v>17</v>
      </c>
      <c r="C34" s="126"/>
      <c r="D34" s="127"/>
      <c r="E34" s="27"/>
      <c r="F34" s="194"/>
      <c r="G34" s="195"/>
      <c r="H34" s="195"/>
      <c r="I34" s="196"/>
      <c r="K34" s="5" t="b">
        <f t="shared" si="4"/>
        <v>0</v>
      </c>
      <c r="L34" s="3" t="s">
        <v>17</v>
      </c>
    </row>
    <row r="35" spans="1:12" ht="18" customHeight="1" x14ac:dyDescent="0.2">
      <c r="A35" s="120">
        <v>45819</v>
      </c>
      <c r="B35" s="134" t="s">
        <v>18</v>
      </c>
      <c r="C35" s="126"/>
      <c r="D35" s="127"/>
      <c r="E35" s="27"/>
      <c r="F35" s="194"/>
      <c r="G35" s="195"/>
      <c r="H35" s="195"/>
      <c r="I35" s="196"/>
      <c r="K35" s="5" t="b">
        <f t="shared" si="4"/>
        <v>0</v>
      </c>
      <c r="L35" s="3" t="s">
        <v>18</v>
      </c>
    </row>
    <row r="36" spans="1:12" ht="18" customHeight="1" thickBot="1" x14ac:dyDescent="0.25">
      <c r="A36" s="120">
        <v>45820</v>
      </c>
      <c r="B36" s="135" t="s">
        <v>19</v>
      </c>
      <c r="C36" s="129"/>
      <c r="D36" s="130"/>
      <c r="E36" s="27"/>
      <c r="F36" s="194"/>
      <c r="G36" s="195"/>
      <c r="H36" s="195"/>
      <c r="I36" s="196"/>
      <c r="K36" s="5" t="b">
        <f t="shared" si="4"/>
        <v>0</v>
      </c>
      <c r="L36" s="3" t="s">
        <v>19</v>
      </c>
    </row>
    <row r="37" spans="1:12" ht="18" customHeight="1" thickTop="1" thickBot="1" x14ac:dyDescent="0.25">
      <c r="A37" s="137" t="s">
        <v>22</v>
      </c>
      <c r="B37" s="26"/>
      <c r="C37" s="28">
        <f>SUM(C30:C36)</f>
        <v>0</v>
      </c>
      <c r="D37" s="28">
        <f>IF(C37&gt;40,C37-40,0)</f>
        <v>0</v>
      </c>
      <c r="E37" s="29"/>
      <c r="F37" s="197"/>
      <c r="G37" s="198"/>
      <c r="H37" s="198"/>
      <c r="I37" s="199"/>
      <c r="K37" s="6" t="s">
        <v>22</v>
      </c>
      <c r="L37" s="8"/>
    </row>
    <row r="38" spans="1:12" ht="13.5" thickTop="1" x14ac:dyDescent="0.2">
      <c r="A38" s="31"/>
      <c r="B38" s="31"/>
      <c r="C38" s="31"/>
      <c r="D38" s="31"/>
      <c r="E38" s="31"/>
      <c r="F38" s="31"/>
      <c r="G38" s="31"/>
      <c r="H38" s="31"/>
      <c r="I38" s="31"/>
      <c r="K38" s="5" t="b">
        <f>IF(K36=0,"",IF(K36&lt;$G$9,K36+1,IF(K36=$G$9,"")))</f>
        <v>0</v>
      </c>
      <c r="L38" s="3" t="s">
        <v>13</v>
      </c>
    </row>
    <row r="39" spans="1:12" ht="24.75" customHeight="1" thickBot="1" x14ac:dyDescent="0.25">
      <c r="A39" s="168"/>
      <c r="B39" s="168"/>
      <c r="C39" s="31"/>
      <c r="D39" s="32"/>
      <c r="E39" s="31"/>
      <c r="F39" s="168"/>
      <c r="G39" s="168"/>
      <c r="H39" s="31"/>
      <c r="I39" s="32"/>
      <c r="K39" s="5" t="b">
        <f>IF(K38=0,"",IF(K38&lt;$G$9,K38+1,IF(K38=$G$9,"")))</f>
        <v>0</v>
      </c>
      <c r="L39" s="3" t="s">
        <v>14</v>
      </c>
    </row>
    <row r="40" spans="1:12" x14ac:dyDescent="0.2">
      <c r="A40" s="169" t="s">
        <v>30</v>
      </c>
      <c r="B40" s="169"/>
      <c r="C40" s="31"/>
      <c r="D40" s="33" t="s">
        <v>25</v>
      </c>
      <c r="E40" s="31"/>
      <c r="F40" s="169" t="s">
        <v>31</v>
      </c>
      <c r="G40" s="169"/>
      <c r="H40" s="31"/>
      <c r="I40" s="33" t="s">
        <v>25</v>
      </c>
      <c r="K40" s="5" t="b">
        <f t="shared" ref="K40:K44" si="5">IF(K39=0,"",IF(K39&lt;$G$9,K39+1,IF(K39=$G$9,"")))</f>
        <v>0</v>
      </c>
      <c r="L40" s="3" t="s">
        <v>15</v>
      </c>
    </row>
    <row r="41" spans="1:12" x14ac:dyDescent="0.2">
      <c r="A41" s="31"/>
      <c r="B41" s="31"/>
      <c r="C41" s="31"/>
      <c r="D41" s="31"/>
      <c r="E41" s="31"/>
      <c r="F41" s="31"/>
      <c r="G41" s="31"/>
      <c r="H41" s="31"/>
      <c r="I41" s="31"/>
      <c r="K41" s="5" t="b">
        <f t="shared" si="5"/>
        <v>0</v>
      </c>
      <c r="L41" s="3" t="s">
        <v>16</v>
      </c>
    </row>
    <row r="42" spans="1:12" ht="30.75" customHeight="1" x14ac:dyDescent="0.25">
      <c r="A42" s="171" t="s">
        <v>26</v>
      </c>
      <c r="B42" s="171"/>
      <c r="C42" s="171"/>
      <c r="D42" s="171"/>
      <c r="E42" s="31"/>
      <c r="F42" s="170" t="s">
        <v>27</v>
      </c>
      <c r="G42" s="170"/>
      <c r="H42" s="170"/>
      <c r="I42" s="170"/>
      <c r="K42" s="5" t="b">
        <f t="shared" si="5"/>
        <v>0</v>
      </c>
      <c r="L42" s="3" t="s">
        <v>17</v>
      </c>
    </row>
    <row r="43" spans="1:12" x14ac:dyDescent="0.2">
      <c r="K43" s="5" t="b">
        <f t="shared" si="5"/>
        <v>0</v>
      </c>
      <c r="L43" s="3" t="s">
        <v>18</v>
      </c>
    </row>
    <row r="44" spans="1:12" x14ac:dyDescent="0.2">
      <c r="K44" s="5" t="b">
        <f t="shared" si="5"/>
        <v>0</v>
      </c>
      <c r="L44" s="3" t="s">
        <v>19</v>
      </c>
    </row>
    <row r="45" spans="1:12" x14ac:dyDescent="0.2">
      <c r="K45" s="8" t="s">
        <v>23</v>
      </c>
      <c r="L45" s="8"/>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6">IF(K47=0,"",IF(K47&lt;$G$9,K47+1,IF(K47=$G$9,"")))</f>
        <v>0</v>
      </c>
      <c r="L48" s="3" t="s">
        <v>15</v>
      </c>
    </row>
    <row r="49" spans="11:12" x14ac:dyDescent="0.2">
      <c r="K49" s="5" t="b">
        <f t="shared" si="6"/>
        <v>0</v>
      </c>
      <c r="L49" s="3" t="s">
        <v>16</v>
      </c>
    </row>
    <row r="50" spans="11:12" x14ac:dyDescent="0.2">
      <c r="K50" s="5" t="b">
        <f t="shared" si="6"/>
        <v>0</v>
      </c>
      <c r="L50" s="3" t="s">
        <v>17</v>
      </c>
    </row>
    <row r="51" spans="11:12" x14ac:dyDescent="0.2">
      <c r="K51" s="5" t="b">
        <f t="shared" si="6"/>
        <v>0</v>
      </c>
      <c r="L51" s="3" t="s">
        <v>18</v>
      </c>
    </row>
    <row r="52" spans="11:12" x14ac:dyDescent="0.2">
      <c r="K52" s="5" t="b">
        <f t="shared" si="6"/>
        <v>0</v>
      </c>
      <c r="L52" s="3" t="s">
        <v>19</v>
      </c>
    </row>
    <row r="53" spans="11:12" x14ac:dyDescent="0.2">
      <c r="K53" s="8" t="s">
        <v>24</v>
      </c>
      <c r="L53" s="8"/>
    </row>
  </sheetData>
  <sheetProtection algorithmName="SHA-512" hashValue="hE9SbCjEnjf7OczPhSg76ToLJVayKvjaWrZNtsy/bwpqOJko3ur73Xw20uXhZOHmIWjCQcXdzOkIeM6uEE+Nrw==" saltValue="yFI2OPEH6WBERvHuXJ0I+g==" spinCount="100000" sheet="1" selectLockedCells="1"/>
  <mergeCells count="17">
    <mergeCell ref="B9:D9"/>
    <mergeCell ref="G9:I9"/>
    <mergeCell ref="A1:I1"/>
    <mergeCell ref="A2:I2"/>
    <mergeCell ref="A4:I7"/>
    <mergeCell ref="B8:D8"/>
    <mergeCell ref="G8:I8"/>
    <mergeCell ref="A40:B40"/>
    <mergeCell ref="F40:G40"/>
    <mergeCell ref="A42:D42"/>
    <mergeCell ref="F42:I42"/>
    <mergeCell ref="B10:D10"/>
    <mergeCell ref="G10:I10"/>
    <mergeCell ref="A13:B13"/>
    <mergeCell ref="F31:I37"/>
    <mergeCell ref="A39:B39"/>
    <mergeCell ref="F39:G39"/>
  </mergeCells>
  <conditionalFormatting sqref="A14">
    <cfRule type="cellIs" dxfId="344" priority="38" operator="equal">
      <formula>FALSE</formula>
    </cfRule>
  </conditionalFormatting>
  <conditionalFormatting sqref="A14:A20">
    <cfRule type="containsText" dxfId="343" priority="21" operator="containsText" text="FALSE">
      <formula>NOT(ISERROR(SEARCH("FALSE",A14)))</formula>
    </cfRule>
  </conditionalFormatting>
  <conditionalFormatting sqref="A22:A28">
    <cfRule type="containsText" dxfId="342" priority="7" operator="containsText" text="FALSE">
      <formula>NOT(ISERROR(SEARCH("FALSE",A22)))</formula>
    </cfRule>
  </conditionalFormatting>
  <conditionalFormatting sqref="A22:A36">
    <cfRule type="cellIs" dxfId="341" priority="8" operator="equal">
      <formula>FALSE</formula>
    </cfRule>
  </conditionalFormatting>
  <conditionalFormatting sqref="A30:A36">
    <cfRule type="containsText" dxfId="340" priority="11" operator="containsText" text="FALSE">
      <formula>NOT(ISERROR(SEARCH("FALSE",A30)))</formula>
    </cfRule>
  </conditionalFormatting>
  <conditionalFormatting sqref="B22:B28">
    <cfRule type="cellIs" dxfId="339" priority="17" operator="equal">
      <formula>FALSE</formula>
    </cfRule>
  </conditionalFormatting>
  <conditionalFormatting sqref="B30:B36">
    <cfRule type="cellIs" dxfId="338" priority="9" operator="equal">
      <formula>FALSE</formula>
    </cfRule>
  </conditionalFormatting>
  <conditionalFormatting sqref="B8:D10">
    <cfRule type="cellIs" dxfId="337" priority="1" operator="equal">
      <formula>0</formula>
    </cfRule>
  </conditionalFormatting>
  <conditionalFormatting sqref="F14">
    <cfRule type="cellIs" dxfId="336" priority="20" operator="equal">
      <formula>FALSE</formula>
    </cfRule>
  </conditionalFormatting>
  <conditionalFormatting sqref="F14:F20">
    <cfRule type="containsText" dxfId="335" priority="19" operator="containsText" text="FALSE">
      <formula>NOT(ISERROR(SEARCH("FALSE",F14)))</formula>
    </cfRule>
  </conditionalFormatting>
  <conditionalFormatting sqref="F22">
    <cfRule type="cellIs" dxfId="334" priority="6" operator="equal">
      <formula>FALSE</formula>
    </cfRule>
  </conditionalFormatting>
  <conditionalFormatting sqref="F22:F28">
    <cfRule type="containsText" dxfId="333" priority="5" operator="containsText" text="FALSE">
      <formula>NOT(ISERROR(SEARCH("FALSE",F22)))</formula>
    </cfRule>
  </conditionalFormatting>
  <conditionalFormatting sqref="F29:F30">
    <cfRule type="cellIs" dxfId="332" priority="3" operator="equal">
      <formula>FALSE</formula>
    </cfRule>
  </conditionalFormatting>
  <conditionalFormatting sqref="G22:G28">
    <cfRule type="cellIs" dxfId="331" priority="15" operator="equal">
      <formula>FALSE</formula>
    </cfRule>
  </conditionalFormatting>
  <conditionalFormatting sqref="K13:L52">
    <cfRule type="cellIs" dxfId="330" priority="22" operator="equal">
      <formula>FALSE</formula>
    </cfRule>
  </conditionalFormatting>
  <dataValidations count="4">
    <dataValidation allowBlank="1" showInputMessage="1" showErrorMessage="1" prompt="Enter your MSU ID into this field and it will populate to all the other time re[prts in this workbook." sqref="J8" xr:uid="{00000000-0002-0000-0300-000000000000}"/>
    <dataValidation allowBlank="1" showInputMessage="1" showErrorMessage="1" prompt="Enter your Name into this field and it will populate to all the other time reports in this workbook." sqref="B9 J9" xr:uid="{00000000-0002-0000-0300-000001000000}"/>
    <dataValidation allowBlank="1" showInputMessage="1" showErrorMessage="1" prompt="Enter your Department Name into this field and it will populate to all the other time reports in this workbook." sqref="B10 J10" xr:uid="{00000000-0002-0000-0300-000002000000}"/>
    <dataValidation allowBlank="1" showInputMessage="1" showErrorMessage="1" prompt="Enter your MSU ID into this field and it will populate to all the other time reports in this workbook." sqref="B8:D8" xr:uid="{835535EA-C77E-4D82-8B1A-E434127D3A79}"/>
  </dataValidations>
  <printOptions horizontalCentered="1"/>
  <pageMargins left="0" right="0" top="0.5" bottom="0.5" header="0.3" footer="0.3"/>
  <pageSetup scale="92" orientation="portrait" r:id="rId1"/>
  <headerFooter>
    <oddFooter>&amp;RMay-2018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L53"/>
  <sheetViews>
    <sheetView showGridLines="0" zoomScale="98" zoomScaleNormal="98" workbookViewId="0">
      <pane ySplit="13" topLeftCell="A14" activePane="bottomLeft" state="frozen"/>
      <selection activeCell="B14" sqref="B14"/>
      <selection pane="bottomLeft" activeCell="C22" sqref="C22"/>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1"/>
    <col min="11" max="11" width="13.5" style="9" hidden="1" customWidth="1"/>
    <col min="12" max="12" width="19" hidden="1" customWidth="1"/>
  </cols>
  <sheetData>
    <row r="1" spans="1:12" ht="23.25" x14ac:dyDescent="0.2">
      <c r="A1" s="172" t="s">
        <v>0</v>
      </c>
      <c r="B1" s="172"/>
      <c r="C1" s="172"/>
      <c r="D1" s="172"/>
      <c r="E1" s="172"/>
      <c r="F1" s="172"/>
      <c r="G1" s="172"/>
      <c r="H1" s="172"/>
      <c r="I1" s="172"/>
    </row>
    <row r="2" spans="1:12" ht="23.25" x14ac:dyDescent="0.2">
      <c r="A2" s="172" t="s">
        <v>1</v>
      </c>
      <c r="B2" s="172"/>
      <c r="C2" s="172"/>
      <c r="D2" s="172"/>
      <c r="E2" s="172"/>
      <c r="F2" s="172"/>
      <c r="G2" s="172"/>
      <c r="H2" s="172"/>
      <c r="I2" s="172"/>
    </row>
    <row r="3" spans="1:12" ht="13.5" thickBot="1" x14ac:dyDescent="0.25">
      <c r="A3" s="31"/>
      <c r="B3" s="31"/>
      <c r="C3" s="31"/>
      <c r="D3" s="31"/>
      <c r="E3" s="31"/>
      <c r="F3" s="31"/>
      <c r="G3" s="31"/>
      <c r="H3" s="31"/>
      <c r="I3" s="31"/>
    </row>
    <row r="4" spans="1:12" ht="13.5" customHeight="1" x14ac:dyDescent="0.2">
      <c r="A4" s="173" t="s">
        <v>2</v>
      </c>
      <c r="B4" s="173"/>
      <c r="C4" s="173"/>
      <c r="D4" s="173"/>
      <c r="E4" s="173"/>
      <c r="F4" s="173"/>
      <c r="G4" s="173"/>
      <c r="H4" s="173"/>
      <c r="I4" s="173"/>
    </row>
    <row r="5" spans="1:12" x14ac:dyDescent="0.2">
      <c r="A5" s="174"/>
      <c r="B5" s="174"/>
      <c r="C5" s="174"/>
      <c r="D5" s="174"/>
      <c r="E5" s="174"/>
      <c r="F5" s="174"/>
      <c r="G5" s="174"/>
      <c r="H5" s="174"/>
      <c r="I5" s="174"/>
    </row>
    <row r="6" spans="1:12" x14ac:dyDescent="0.2">
      <c r="A6" s="174"/>
      <c r="B6" s="174"/>
      <c r="C6" s="174"/>
      <c r="D6" s="174"/>
      <c r="E6" s="174"/>
      <c r="F6" s="174"/>
      <c r="G6" s="174"/>
      <c r="H6" s="174"/>
      <c r="I6" s="174"/>
    </row>
    <row r="7" spans="1:12" ht="13.5" thickBot="1" x14ac:dyDescent="0.25">
      <c r="A7" s="175"/>
      <c r="B7" s="175"/>
      <c r="C7" s="175"/>
      <c r="D7" s="175"/>
      <c r="E7" s="175"/>
      <c r="F7" s="175"/>
      <c r="G7" s="175"/>
      <c r="H7" s="175"/>
      <c r="I7" s="175"/>
    </row>
    <row r="8" spans="1:12" ht="18" customHeight="1" thickBot="1" x14ac:dyDescent="0.25">
      <c r="A8" s="30" t="s">
        <v>3</v>
      </c>
      <c r="B8" s="190">
        <f>'June 15, 2025 - June 28, 2025'!$B$8</f>
        <v>0</v>
      </c>
      <c r="C8" s="190"/>
      <c r="D8" s="190"/>
      <c r="E8" s="4"/>
      <c r="F8" s="30" t="s">
        <v>4</v>
      </c>
      <c r="G8" s="189">
        <f>'Payroll Schedule'!$K$8</f>
        <v>45851</v>
      </c>
      <c r="H8" s="189"/>
      <c r="I8" s="189"/>
      <c r="J8" s="34"/>
      <c r="K8" s="10" t="str">
        <f>TEXT(G8,"dddd")</f>
        <v>Sunday</v>
      </c>
    </row>
    <row r="9" spans="1:12" ht="18" customHeight="1" thickBot="1" x14ac:dyDescent="0.25">
      <c r="A9" s="30" t="s">
        <v>5</v>
      </c>
      <c r="B9" s="190">
        <f>'June 15, 2025 - June 28, 2025'!$B$9</f>
        <v>0</v>
      </c>
      <c r="C9" s="190"/>
      <c r="D9" s="190"/>
      <c r="E9" s="4"/>
      <c r="F9" s="30" t="s">
        <v>6</v>
      </c>
      <c r="G9" s="185">
        <f>'Payroll Schedule'!$L$8</f>
        <v>45864</v>
      </c>
      <c r="H9" s="185"/>
      <c r="I9" s="185"/>
      <c r="J9" s="35"/>
    </row>
    <row r="10" spans="1:12" ht="18" customHeight="1" thickBot="1" x14ac:dyDescent="0.25">
      <c r="A10" s="30" t="s">
        <v>7</v>
      </c>
      <c r="B10" s="190">
        <f>'June 15, 2025 - June 28, 2025'!$B$10</f>
        <v>0</v>
      </c>
      <c r="C10" s="190"/>
      <c r="D10" s="190"/>
      <c r="E10" s="4"/>
      <c r="F10" s="30" t="s">
        <v>8</v>
      </c>
      <c r="G10" s="186">
        <f>'Payroll Schedule'!$B$8</f>
        <v>15</v>
      </c>
      <c r="H10" s="186"/>
      <c r="I10" s="186"/>
      <c r="J10" s="35"/>
    </row>
    <row r="11" spans="1:12" ht="13.5" thickBot="1" x14ac:dyDescent="0.25">
      <c r="A11" s="31"/>
      <c r="B11" s="31"/>
      <c r="C11" s="31"/>
      <c r="D11" s="31"/>
      <c r="E11" s="31"/>
      <c r="F11" s="31"/>
      <c r="G11" s="31"/>
      <c r="H11" s="31"/>
      <c r="I11" s="31"/>
    </row>
    <row r="12" spans="1:12" s="2" customFormat="1" ht="39.75" thickTop="1" thickBot="1" x14ac:dyDescent="0.25">
      <c r="A12" s="15" t="s">
        <v>9</v>
      </c>
      <c r="B12" s="15" t="s">
        <v>28</v>
      </c>
      <c r="C12" s="16" t="s">
        <v>10</v>
      </c>
      <c r="D12" s="17" t="s">
        <v>11</v>
      </c>
      <c r="E12" s="18"/>
      <c r="F12" s="19" t="s">
        <v>9</v>
      </c>
      <c r="G12" s="15" t="s">
        <v>28</v>
      </c>
      <c r="H12" s="16" t="s">
        <v>10</v>
      </c>
      <c r="I12" s="16" t="s">
        <v>11</v>
      </c>
      <c r="J12" s="36"/>
      <c r="K12" s="11"/>
    </row>
    <row r="13" spans="1:12" s="2" customFormat="1" ht="18" customHeight="1" thickTop="1" thickBot="1" x14ac:dyDescent="0.25">
      <c r="A13" s="187" t="s">
        <v>12</v>
      </c>
      <c r="B13" s="187"/>
      <c r="C13" s="14">
        <f>'June 29, 2025 - July 12, 2025'!$C$37</f>
        <v>0</v>
      </c>
      <c r="D13" s="14"/>
      <c r="E13" s="20"/>
      <c r="F13" s="21"/>
      <c r="G13" s="22"/>
      <c r="H13" s="23"/>
      <c r="I13" s="23"/>
      <c r="J13" s="36"/>
      <c r="K13" s="5"/>
      <c r="L13" s="3"/>
    </row>
    <row r="14" spans="1:12" ht="18" customHeight="1" thickTop="1" x14ac:dyDescent="0.2">
      <c r="A14" s="120"/>
      <c r="B14" s="121" t="s">
        <v>13</v>
      </c>
      <c r="C14" s="157"/>
      <c r="D14" s="122"/>
      <c r="E14" s="27"/>
      <c r="F14" s="120" t="b">
        <f t="shared" ref="F14:F20" si="0">K38</f>
        <v>0</v>
      </c>
      <c r="G14" s="123" t="s">
        <v>13</v>
      </c>
      <c r="H14" s="122"/>
      <c r="I14" s="122"/>
      <c r="K14" s="5">
        <f t="shared" ref="K14:K20" si="1">IF(EXACT(L14,$K$8)=TRUE,$G$8,IF(K13=0,"",IF(K13&lt;$G$9,K13+1,IF(K13=$G$9,""))))</f>
        <v>45851</v>
      </c>
      <c r="L14" s="3" t="s">
        <v>13</v>
      </c>
    </row>
    <row r="15" spans="1:12" ht="18" customHeight="1" x14ac:dyDescent="0.2">
      <c r="A15" s="24"/>
      <c r="B15" s="125" t="s">
        <v>14</v>
      </c>
      <c r="C15" s="127"/>
      <c r="D15" s="127"/>
      <c r="E15" s="27"/>
      <c r="F15" s="24" t="b">
        <f t="shared" si="0"/>
        <v>0</v>
      </c>
      <c r="G15" s="125" t="s">
        <v>14</v>
      </c>
      <c r="H15" s="127"/>
      <c r="I15" s="127"/>
      <c r="K15" s="5">
        <f t="shared" si="1"/>
        <v>45852</v>
      </c>
      <c r="L15" s="3" t="s">
        <v>14</v>
      </c>
    </row>
    <row r="16" spans="1:12" ht="18" customHeight="1" x14ac:dyDescent="0.2">
      <c r="A16" s="24"/>
      <c r="B16" s="125" t="s">
        <v>15</v>
      </c>
      <c r="C16" s="127"/>
      <c r="D16" s="127"/>
      <c r="E16" s="27"/>
      <c r="F16" s="24" t="b">
        <f t="shared" si="0"/>
        <v>0</v>
      </c>
      <c r="G16" s="125" t="s">
        <v>15</v>
      </c>
      <c r="H16" s="127"/>
      <c r="I16" s="127"/>
      <c r="K16" s="5">
        <f t="shared" si="1"/>
        <v>45853</v>
      </c>
      <c r="L16" s="3" t="s">
        <v>15</v>
      </c>
    </row>
    <row r="17" spans="1:12" ht="18" customHeight="1" x14ac:dyDescent="0.2">
      <c r="A17" s="24"/>
      <c r="B17" s="125" t="s">
        <v>16</v>
      </c>
      <c r="C17" s="127"/>
      <c r="D17" s="127"/>
      <c r="E17" s="27"/>
      <c r="F17" s="24" t="b">
        <f t="shared" si="0"/>
        <v>0</v>
      </c>
      <c r="G17" s="125" t="s">
        <v>16</v>
      </c>
      <c r="H17" s="127"/>
      <c r="I17" s="127"/>
      <c r="K17" s="5">
        <f t="shared" si="1"/>
        <v>45854</v>
      </c>
      <c r="L17" s="3" t="s">
        <v>16</v>
      </c>
    </row>
    <row r="18" spans="1:12" ht="18" customHeight="1" x14ac:dyDescent="0.2">
      <c r="A18" s="24"/>
      <c r="B18" s="125" t="s">
        <v>17</v>
      </c>
      <c r="C18" s="127"/>
      <c r="D18" s="127"/>
      <c r="E18" s="27"/>
      <c r="F18" s="24" t="b">
        <f t="shared" si="0"/>
        <v>0</v>
      </c>
      <c r="G18" s="125" t="s">
        <v>17</v>
      </c>
      <c r="H18" s="127"/>
      <c r="I18" s="127"/>
      <c r="K18" s="5">
        <f t="shared" si="1"/>
        <v>45855</v>
      </c>
      <c r="L18" s="3" t="s">
        <v>17</v>
      </c>
    </row>
    <row r="19" spans="1:12" ht="18" customHeight="1" x14ac:dyDescent="0.2">
      <c r="A19" s="24"/>
      <c r="B19" s="125" t="s">
        <v>18</v>
      </c>
      <c r="C19" s="127"/>
      <c r="D19" s="127"/>
      <c r="E19" s="27"/>
      <c r="F19" s="24" t="b">
        <f t="shared" si="0"/>
        <v>0</v>
      </c>
      <c r="G19" s="125" t="s">
        <v>18</v>
      </c>
      <c r="H19" s="127"/>
      <c r="I19" s="127"/>
      <c r="K19" s="5">
        <f t="shared" si="1"/>
        <v>45856</v>
      </c>
      <c r="L19" s="3" t="s">
        <v>18</v>
      </c>
    </row>
    <row r="20" spans="1:12" ht="18" customHeight="1" thickBot="1" x14ac:dyDescent="0.25">
      <c r="A20" s="25"/>
      <c r="B20" s="128" t="s">
        <v>19</v>
      </c>
      <c r="C20" s="130"/>
      <c r="D20" s="130"/>
      <c r="E20" s="27"/>
      <c r="F20" s="25" t="b">
        <f t="shared" si="0"/>
        <v>0</v>
      </c>
      <c r="G20" s="128" t="s">
        <v>19</v>
      </c>
      <c r="H20" s="130"/>
      <c r="I20" s="130"/>
      <c r="K20" s="5">
        <f t="shared" si="1"/>
        <v>45857</v>
      </c>
      <c r="L20" s="3" t="s">
        <v>19</v>
      </c>
    </row>
    <row r="21" spans="1:12" s="1" customFormat="1" ht="18" customHeight="1" thickTop="1" thickBot="1" x14ac:dyDescent="0.25">
      <c r="A21" s="131" t="s">
        <v>20</v>
      </c>
      <c r="B21" s="26"/>
      <c r="C21" s="28">
        <f>SUM(C13:C20)</f>
        <v>0</v>
      </c>
      <c r="D21" s="28">
        <f>IF(C21&gt;40,C21-40,0)</f>
        <v>0</v>
      </c>
      <c r="E21" s="132"/>
      <c r="F21" s="131" t="s">
        <v>23</v>
      </c>
      <c r="G21" s="26"/>
      <c r="H21" s="28">
        <f>SUM(H14:H20)</f>
        <v>0</v>
      </c>
      <c r="I21" s="28">
        <f>IF(H21&gt;40,H21-40,0)</f>
        <v>0</v>
      </c>
      <c r="J21" s="37"/>
      <c r="K21" s="6" t="s">
        <v>20</v>
      </c>
      <c r="L21" s="7"/>
    </row>
    <row r="22" spans="1:12" ht="18" customHeight="1" thickTop="1" x14ac:dyDescent="0.2">
      <c r="A22" s="120">
        <v>45851</v>
      </c>
      <c r="B22" s="133" t="s">
        <v>13</v>
      </c>
      <c r="C22" s="124"/>
      <c r="D22" s="124"/>
      <c r="E22" s="27"/>
      <c r="F22" s="120" t="b">
        <f t="shared" ref="F22:F28" si="2">K46</f>
        <v>0</v>
      </c>
      <c r="G22" s="133" t="s">
        <v>13</v>
      </c>
      <c r="H22" s="122"/>
      <c r="I22" s="122"/>
      <c r="K22" s="5">
        <f>IF(K20=0,"",IF(K20&lt;$G$9,K20+1,IF(K20=$G$9,"")))</f>
        <v>45858</v>
      </c>
      <c r="L22" s="3" t="s">
        <v>13</v>
      </c>
    </row>
    <row r="23" spans="1:12" ht="18" customHeight="1" x14ac:dyDescent="0.2">
      <c r="A23" s="120">
        <v>45852</v>
      </c>
      <c r="B23" s="134" t="s">
        <v>14</v>
      </c>
      <c r="C23" s="126"/>
      <c r="D23" s="126"/>
      <c r="E23" s="27"/>
      <c r="F23" s="24" t="b">
        <f t="shared" si="2"/>
        <v>0</v>
      </c>
      <c r="G23" s="134" t="s">
        <v>14</v>
      </c>
      <c r="H23" s="127"/>
      <c r="I23" s="127"/>
      <c r="K23" s="5">
        <f>IF(K22=0,"",IF(K22&lt;$G$9,K22+1,IF(K22=$G$9,"")))</f>
        <v>45859</v>
      </c>
      <c r="L23" s="3" t="s">
        <v>14</v>
      </c>
    </row>
    <row r="24" spans="1:12" ht="18" customHeight="1" x14ac:dyDescent="0.2">
      <c r="A24" s="120">
        <v>45853</v>
      </c>
      <c r="B24" s="134" t="s">
        <v>15</v>
      </c>
      <c r="C24" s="126"/>
      <c r="D24" s="126"/>
      <c r="E24" s="27"/>
      <c r="F24" s="24" t="b">
        <f t="shared" si="2"/>
        <v>0</v>
      </c>
      <c r="G24" s="134" t="s">
        <v>15</v>
      </c>
      <c r="H24" s="127"/>
      <c r="I24" s="127"/>
      <c r="K24" s="5">
        <f t="shared" ref="K24:K28" si="3">IF(K23=0,"",IF(K23&lt;$G$9,K23+1,IF(K23=$G$9,"")))</f>
        <v>45860</v>
      </c>
      <c r="L24" s="3" t="s">
        <v>15</v>
      </c>
    </row>
    <row r="25" spans="1:12" ht="18" customHeight="1" x14ac:dyDescent="0.2">
      <c r="A25" s="120">
        <v>45854</v>
      </c>
      <c r="B25" s="134" t="s">
        <v>16</v>
      </c>
      <c r="C25" s="126"/>
      <c r="D25" s="126"/>
      <c r="E25" s="27"/>
      <c r="F25" s="24" t="b">
        <f t="shared" si="2"/>
        <v>0</v>
      </c>
      <c r="G25" s="134" t="s">
        <v>16</v>
      </c>
      <c r="H25" s="127"/>
      <c r="I25" s="127"/>
      <c r="K25" s="5">
        <f t="shared" si="3"/>
        <v>45861</v>
      </c>
      <c r="L25" s="3" t="s">
        <v>16</v>
      </c>
    </row>
    <row r="26" spans="1:12" ht="18" customHeight="1" x14ac:dyDescent="0.2">
      <c r="A26" s="120">
        <v>45855</v>
      </c>
      <c r="B26" s="134" t="s">
        <v>17</v>
      </c>
      <c r="C26" s="126"/>
      <c r="D26" s="126"/>
      <c r="E26" s="27"/>
      <c r="F26" s="24" t="b">
        <f t="shared" si="2"/>
        <v>0</v>
      </c>
      <c r="G26" s="134" t="s">
        <v>17</v>
      </c>
      <c r="H26" s="127"/>
      <c r="I26" s="127"/>
      <c r="K26" s="5">
        <f t="shared" si="3"/>
        <v>45862</v>
      </c>
      <c r="L26" s="3" t="s">
        <v>17</v>
      </c>
    </row>
    <row r="27" spans="1:12" ht="18" customHeight="1" x14ac:dyDescent="0.2">
      <c r="A27" s="120">
        <v>45856</v>
      </c>
      <c r="B27" s="134" t="s">
        <v>18</v>
      </c>
      <c r="C27" s="126"/>
      <c r="D27" s="126"/>
      <c r="E27" s="27"/>
      <c r="F27" s="24" t="b">
        <f t="shared" si="2"/>
        <v>0</v>
      </c>
      <c r="G27" s="134" t="s">
        <v>18</v>
      </c>
      <c r="H27" s="127"/>
      <c r="I27" s="127"/>
      <c r="K27" s="5">
        <f t="shared" si="3"/>
        <v>45863</v>
      </c>
      <c r="L27" s="3" t="s">
        <v>18</v>
      </c>
    </row>
    <row r="28" spans="1:12" ht="18" customHeight="1" thickBot="1" x14ac:dyDescent="0.25">
      <c r="A28" s="120">
        <v>45857</v>
      </c>
      <c r="B28" s="135" t="s">
        <v>19</v>
      </c>
      <c r="C28" s="129"/>
      <c r="D28" s="129"/>
      <c r="E28" s="27"/>
      <c r="F28" s="25" t="b">
        <f t="shared" si="2"/>
        <v>0</v>
      </c>
      <c r="G28" s="135" t="s">
        <v>19</v>
      </c>
      <c r="H28" s="130"/>
      <c r="I28" s="130"/>
      <c r="K28" s="5">
        <f t="shared" si="3"/>
        <v>45864</v>
      </c>
      <c r="L28" s="3" t="s">
        <v>19</v>
      </c>
    </row>
    <row r="29" spans="1:12" ht="18" customHeight="1" thickTop="1" thickBot="1" x14ac:dyDescent="0.25">
      <c r="A29" s="136" t="s">
        <v>21</v>
      </c>
      <c r="B29" s="26"/>
      <c r="C29" s="28">
        <f>SUM(C22:C28)</f>
        <v>0</v>
      </c>
      <c r="D29" s="28">
        <f>IF(C29&gt;40,C29-40,0)</f>
        <v>0</v>
      </c>
      <c r="E29" s="27"/>
      <c r="F29" s="137" t="s">
        <v>24</v>
      </c>
      <c r="G29" s="26"/>
      <c r="H29" s="28">
        <f>SUM(H22:H28)</f>
        <v>0</v>
      </c>
      <c r="I29" s="28">
        <f>IF(H29&gt;40,H29-40,0)</f>
        <v>0</v>
      </c>
      <c r="K29" s="6" t="s">
        <v>21</v>
      </c>
      <c r="L29" s="7"/>
    </row>
    <row r="30" spans="1:12" ht="18" customHeight="1" thickTop="1" thickBot="1" x14ac:dyDescent="0.25">
      <c r="A30" s="120">
        <v>45858</v>
      </c>
      <c r="B30" s="133" t="s">
        <v>13</v>
      </c>
      <c r="C30" s="124"/>
      <c r="D30" s="124"/>
      <c r="E30" s="27"/>
      <c r="F30" s="13" t="s">
        <v>29</v>
      </c>
      <c r="G30" s="26"/>
      <c r="H30" s="28">
        <f>(C21+C29+C37+H21+H29)-C13</f>
        <v>0</v>
      </c>
      <c r="I30" s="28">
        <f>D21+D29+D37+I21+I29</f>
        <v>0</v>
      </c>
      <c r="K30" s="5" t="str">
        <f>IF(K28=0,"",IF(K28&lt;$G$9,K28+1,IF(K28=$G$9,"")))</f>
        <v/>
      </c>
      <c r="L30" s="3" t="s">
        <v>13</v>
      </c>
    </row>
    <row r="31" spans="1:12" ht="18" customHeight="1" thickTop="1" x14ac:dyDescent="0.2">
      <c r="A31" s="120">
        <v>45859</v>
      </c>
      <c r="B31" s="134" t="s">
        <v>14</v>
      </c>
      <c r="C31" s="126"/>
      <c r="D31" s="126"/>
      <c r="E31" s="27"/>
      <c r="F31" s="191" t="s">
        <v>32</v>
      </c>
      <c r="G31" s="192"/>
      <c r="H31" s="192"/>
      <c r="I31" s="193"/>
      <c r="K31" s="5" t="b">
        <f>IF(K30=0,"",IF(K30&lt;$G$9,K30+1,IF(K30=$G$9,"")))</f>
        <v>0</v>
      </c>
      <c r="L31" s="3" t="s">
        <v>14</v>
      </c>
    </row>
    <row r="32" spans="1:12" ht="18" customHeight="1" x14ac:dyDescent="0.2">
      <c r="A32" s="120">
        <v>45860</v>
      </c>
      <c r="B32" s="134" t="s">
        <v>15</v>
      </c>
      <c r="C32" s="126"/>
      <c r="D32" s="126"/>
      <c r="E32" s="27"/>
      <c r="F32" s="194"/>
      <c r="G32" s="195"/>
      <c r="H32" s="195"/>
      <c r="I32" s="196"/>
      <c r="K32" s="5" t="b">
        <f t="shared" ref="K32:K36" si="4">IF(K31=0,"",IF(K31&lt;$G$9,K31+1,IF(K31=$G$9,"")))</f>
        <v>0</v>
      </c>
      <c r="L32" s="3" t="s">
        <v>15</v>
      </c>
    </row>
    <row r="33" spans="1:12" ht="18" customHeight="1" x14ac:dyDescent="0.2">
      <c r="A33" s="120">
        <v>45861</v>
      </c>
      <c r="B33" s="134" t="s">
        <v>16</v>
      </c>
      <c r="C33" s="126"/>
      <c r="D33" s="126"/>
      <c r="E33" s="27"/>
      <c r="F33" s="194"/>
      <c r="G33" s="195"/>
      <c r="H33" s="195"/>
      <c r="I33" s="196"/>
      <c r="K33" s="5" t="b">
        <f t="shared" si="4"/>
        <v>0</v>
      </c>
      <c r="L33" s="3" t="s">
        <v>16</v>
      </c>
    </row>
    <row r="34" spans="1:12" ht="18" customHeight="1" x14ac:dyDescent="0.2">
      <c r="A34" s="120">
        <v>45862</v>
      </c>
      <c r="B34" s="134" t="s">
        <v>17</v>
      </c>
      <c r="C34" s="126"/>
      <c r="D34" s="126"/>
      <c r="E34" s="27"/>
      <c r="F34" s="194"/>
      <c r="G34" s="195"/>
      <c r="H34" s="195"/>
      <c r="I34" s="196"/>
      <c r="K34" s="5" t="b">
        <f t="shared" si="4"/>
        <v>0</v>
      </c>
      <c r="L34" s="3" t="s">
        <v>17</v>
      </c>
    </row>
    <row r="35" spans="1:12" ht="18" customHeight="1" x14ac:dyDescent="0.2">
      <c r="A35" s="120">
        <v>45863</v>
      </c>
      <c r="B35" s="134" t="s">
        <v>18</v>
      </c>
      <c r="C35" s="126"/>
      <c r="D35" s="126"/>
      <c r="E35" s="27"/>
      <c r="F35" s="194"/>
      <c r="G35" s="195"/>
      <c r="H35" s="195"/>
      <c r="I35" s="196"/>
      <c r="K35" s="5" t="b">
        <f t="shared" si="4"/>
        <v>0</v>
      </c>
      <c r="L35" s="3" t="s">
        <v>18</v>
      </c>
    </row>
    <row r="36" spans="1:12" ht="18" customHeight="1" thickBot="1" x14ac:dyDescent="0.25">
      <c r="A36" s="120">
        <v>45864</v>
      </c>
      <c r="B36" s="135" t="s">
        <v>19</v>
      </c>
      <c r="C36" s="129"/>
      <c r="D36" s="129"/>
      <c r="E36" s="27"/>
      <c r="F36" s="194"/>
      <c r="G36" s="195"/>
      <c r="H36" s="195"/>
      <c r="I36" s="196"/>
      <c r="K36" s="5" t="b">
        <f t="shared" si="4"/>
        <v>0</v>
      </c>
      <c r="L36" s="3" t="s">
        <v>19</v>
      </c>
    </row>
    <row r="37" spans="1:12" ht="18" customHeight="1" thickTop="1" thickBot="1" x14ac:dyDescent="0.25">
      <c r="A37" s="137" t="s">
        <v>22</v>
      </c>
      <c r="B37" s="26"/>
      <c r="C37" s="28">
        <f>SUM(C30:C36)</f>
        <v>0</v>
      </c>
      <c r="D37" s="28">
        <f>IF(C37&gt;40,C37-40,0)</f>
        <v>0</v>
      </c>
      <c r="E37" s="29"/>
      <c r="F37" s="197"/>
      <c r="G37" s="198"/>
      <c r="H37" s="198"/>
      <c r="I37" s="199"/>
      <c r="K37" s="6" t="s">
        <v>22</v>
      </c>
      <c r="L37" s="8"/>
    </row>
    <row r="38" spans="1:12" ht="13.5" thickTop="1" x14ac:dyDescent="0.2">
      <c r="A38" s="31"/>
      <c r="B38" s="31"/>
      <c r="C38" s="31"/>
      <c r="D38" s="31"/>
      <c r="E38" s="31"/>
      <c r="F38" s="31"/>
      <c r="G38" s="31"/>
      <c r="H38" s="31"/>
      <c r="I38" s="31"/>
      <c r="K38" s="5" t="b">
        <f>IF(K36=0,"",IF(K36&lt;$G$9,K36+1,IF(K36=$G$9,"")))</f>
        <v>0</v>
      </c>
      <c r="L38" s="3" t="s">
        <v>13</v>
      </c>
    </row>
    <row r="39" spans="1:12" ht="24.75" customHeight="1" thickBot="1" x14ac:dyDescent="0.25">
      <c r="A39" s="168"/>
      <c r="B39" s="168"/>
      <c r="C39" s="31"/>
      <c r="D39" s="32"/>
      <c r="E39" s="31"/>
      <c r="F39" s="168"/>
      <c r="G39" s="168"/>
      <c r="H39" s="31"/>
      <c r="I39" s="32"/>
      <c r="K39" s="5" t="b">
        <f>IF(K38=0,"",IF(K38&lt;$G$9,K38+1,IF(K38=$G$9,"")))</f>
        <v>0</v>
      </c>
      <c r="L39" s="3" t="s">
        <v>14</v>
      </c>
    </row>
    <row r="40" spans="1:12" x14ac:dyDescent="0.2">
      <c r="A40" s="169" t="s">
        <v>30</v>
      </c>
      <c r="B40" s="169"/>
      <c r="C40" s="31"/>
      <c r="D40" s="33" t="s">
        <v>25</v>
      </c>
      <c r="E40" s="31"/>
      <c r="F40" s="169" t="s">
        <v>31</v>
      </c>
      <c r="G40" s="169"/>
      <c r="H40" s="31"/>
      <c r="I40" s="33" t="s">
        <v>25</v>
      </c>
      <c r="K40" s="5" t="b">
        <f t="shared" ref="K40:K44" si="5">IF(K39=0,"",IF(K39&lt;$G$9,K39+1,IF(K39=$G$9,"")))</f>
        <v>0</v>
      </c>
      <c r="L40" s="3" t="s">
        <v>15</v>
      </c>
    </row>
    <row r="41" spans="1:12" x14ac:dyDescent="0.2">
      <c r="A41" s="31"/>
      <c r="B41" s="31"/>
      <c r="C41" s="31"/>
      <c r="D41" s="31"/>
      <c r="E41" s="31"/>
      <c r="F41" s="31"/>
      <c r="G41" s="31"/>
      <c r="H41" s="31"/>
      <c r="I41" s="31"/>
      <c r="K41" s="5" t="b">
        <f t="shared" si="5"/>
        <v>0</v>
      </c>
      <c r="L41" s="3" t="s">
        <v>16</v>
      </c>
    </row>
    <row r="42" spans="1:12" ht="30.75" customHeight="1" x14ac:dyDescent="0.25">
      <c r="A42" s="171" t="s">
        <v>26</v>
      </c>
      <c r="B42" s="171"/>
      <c r="C42" s="171"/>
      <c r="D42" s="171"/>
      <c r="E42" s="31"/>
      <c r="F42" s="170" t="s">
        <v>27</v>
      </c>
      <c r="G42" s="170"/>
      <c r="H42" s="170"/>
      <c r="I42" s="170"/>
      <c r="K42" s="5" t="b">
        <f t="shared" si="5"/>
        <v>0</v>
      </c>
      <c r="L42" s="3" t="s">
        <v>17</v>
      </c>
    </row>
    <row r="43" spans="1:12" x14ac:dyDescent="0.2">
      <c r="K43" s="5" t="b">
        <f t="shared" si="5"/>
        <v>0</v>
      </c>
      <c r="L43" s="3" t="s">
        <v>18</v>
      </c>
    </row>
    <row r="44" spans="1:12" x14ac:dyDescent="0.2">
      <c r="K44" s="5" t="b">
        <f t="shared" si="5"/>
        <v>0</v>
      </c>
      <c r="L44" s="3" t="s">
        <v>19</v>
      </c>
    </row>
    <row r="45" spans="1:12" x14ac:dyDescent="0.2">
      <c r="K45" s="8" t="s">
        <v>23</v>
      </c>
      <c r="L45" s="8"/>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6">IF(K47=0,"",IF(K47&lt;$G$9,K47+1,IF(K47=$G$9,"")))</f>
        <v>0</v>
      </c>
      <c r="L48" s="3" t="s">
        <v>15</v>
      </c>
    </row>
    <row r="49" spans="11:12" x14ac:dyDescent="0.2">
      <c r="K49" s="5" t="b">
        <f t="shared" si="6"/>
        <v>0</v>
      </c>
      <c r="L49" s="3" t="s">
        <v>16</v>
      </c>
    </row>
    <row r="50" spans="11:12" x14ac:dyDescent="0.2">
      <c r="K50" s="5" t="b">
        <f t="shared" si="6"/>
        <v>0</v>
      </c>
      <c r="L50" s="3" t="s">
        <v>17</v>
      </c>
    </row>
    <row r="51" spans="11:12" x14ac:dyDescent="0.2">
      <c r="K51" s="5" t="b">
        <f t="shared" si="6"/>
        <v>0</v>
      </c>
      <c r="L51" s="3" t="s">
        <v>18</v>
      </c>
    </row>
    <row r="52" spans="11:12" x14ac:dyDescent="0.2">
      <c r="K52" s="5" t="b">
        <f t="shared" si="6"/>
        <v>0</v>
      </c>
      <c r="L52" s="3" t="s">
        <v>19</v>
      </c>
    </row>
    <row r="53" spans="11:12" x14ac:dyDescent="0.2">
      <c r="K53" s="8" t="s">
        <v>24</v>
      </c>
      <c r="L53" s="8"/>
    </row>
  </sheetData>
  <sheetProtection algorithmName="SHA-512" hashValue="Q8qigEOGKnCKHd2P2H08G7xQCMQassBNdyaBIYkONiEr+Xd9z1lt8LYEsBTRgqLnbWSrq5tfBNpt++Ukfw7lbQ==" saltValue="fWcnqOQKIhXwN1ooQWPo7A==" spinCount="100000" sheet="1" selectLockedCells="1"/>
  <mergeCells count="17">
    <mergeCell ref="B9:D9"/>
    <mergeCell ref="G9:I9"/>
    <mergeCell ref="A1:I1"/>
    <mergeCell ref="A2:I2"/>
    <mergeCell ref="A4:I7"/>
    <mergeCell ref="B8:D8"/>
    <mergeCell ref="G8:I8"/>
    <mergeCell ref="A40:B40"/>
    <mergeCell ref="F40:G40"/>
    <mergeCell ref="A42:D42"/>
    <mergeCell ref="F42:I42"/>
    <mergeCell ref="B10:D10"/>
    <mergeCell ref="G10:I10"/>
    <mergeCell ref="A13:B13"/>
    <mergeCell ref="F31:I37"/>
    <mergeCell ref="A39:B39"/>
    <mergeCell ref="F39:G39"/>
  </mergeCells>
  <conditionalFormatting sqref="A14">
    <cfRule type="cellIs" dxfId="329" priority="38" operator="equal">
      <formula>FALSE</formula>
    </cfRule>
  </conditionalFormatting>
  <conditionalFormatting sqref="A14:A20">
    <cfRule type="containsText" dxfId="328" priority="21" operator="containsText" text="FALSE">
      <formula>NOT(ISERROR(SEARCH("FALSE",A14)))</formula>
    </cfRule>
  </conditionalFormatting>
  <conditionalFormatting sqref="A22:A28">
    <cfRule type="containsText" dxfId="327" priority="7" operator="containsText" text="FALSE">
      <formula>NOT(ISERROR(SEARCH("FALSE",A22)))</formula>
    </cfRule>
  </conditionalFormatting>
  <conditionalFormatting sqref="A22:A36">
    <cfRule type="cellIs" dxfId="326" priority="8" operator="equal">
      <formula>FALSE</formula>
    </cfRule>
  </conditionalFormatting>
  <conditionalFormatting sqref="A30:A36">
    <cfRule type="containsText" dxfId="325" priority="11" operator="containsText" text="FALSE">
      <formula>NOT(ISERROR(SEARCH("FALSE",A30)))</formula>
    </cfRule>
  </conditionalFormatting>
  <conditionalFormatting sqref="B22:B28">
    <cfRule type="cellIs" dxfId="324" priority="17" operator="equal">
      <formula>FALSE</formula>
    </cfRule>
  </conditionalFormatting>
  <conditionalFormatting sqref="B30:B36">
    <cfRule type="cellIs" dxfId="323" priority="9" operator="equal">
      <formula>FALSE</formula>
    </cfRule>
  </conditionalFormatting>
  <conditionalFormatting sqref="B8:D10">
    <cfRule type="cellIs" dxfId="322" priority="1" operator="equal">
      <formula>0</formula>
    </cfRule>
  </conditionalFormatting>
  <conditionalFormatting sqref="F14">
    <cfRule type="cellIs" dxfId="321" priority="20" operator="equal">
      <formula>FALSE</formula>
    </cfRule>
  </conditionalFormatting>
  <conditionalFormatting sqref="F14:F20">
    <cfRule type="containsText" dxfId="320" priority="19" operator="containsText" text="FALSE">
      <formula>NOT(ISERROR(SEARCH("FALSE",F14)))</formula>
    </cfRule>
  </conditionalFormatting>
  <conditionalFormatting sqref="F22">
    <cfRule type="cellIs" dxfId="319" priority="6" operator="equal">
      <formula>FALSE</formula>
    </cfRule>
  </conditionalFormatting>
  <conditionalFormatting sqref="F22:F28">
    <cfRule type="containsText" dxfId="318" priority="5" operator="containsText" text="FALSE">
      <formula>NOT(ISERROR(SEARCH("FALSE",F22)))</formula>
    </cfRule>
  </conditionalFormatting>
  <conditionalFormatting sqref="F29:F30">
    <cfRule type="cellIs" dxfId="317" priority="3" operator="equal">
      <formula>FALSE</formula>
    </cfRule>
  </conditionalFormatting>
  <conditionalFormatting sqref="G22:G28">
    <cfRule type="cellIs" dxfId="316" priority="15" operator="equal">
      <formula>FALSE</formula>
    </cfRule>
  </conditionalFormatting>
  <conditionalFormatting sqref="K13:L52">
    <cfRule type="cellIs" dxfId="315" priority="22" operator="equal">
      <formula>FALSE</formula>
    </cfRule>
  </conditionalFormatting>
  <dataValidations count="4">
    <dataValidation allowBlank="1" showInputMessage="1" showErrorMessage="1" prompt="Enter your Department Name into this field and it will populate to all the other time reports in this workbook." sqref="B10 J10" xr:uid="{00000000-0002-0000-0400-000000000000}"/>
    <dataValidation allowBlank="1" showInputMessage="1" showErrorMessage="1" prompt="Enter your Name into this field and it will populate to all the other time reports in this workbook." sqref="B9 J9" xr:uid="{00000000-0002-0000-0400-000001000000}"/>
    <dataValidation allowBlank="1" showInputMessage="1" showErrorMessage="1" prompt="Enter your MSU ID into this field and it will populate to all the other time re[prts in this workbook." sqref="J8" xr:uid="{00000000-0002-0000-0400-000002000000}"/>
    <dataValidation allowBlank="1" showInputMessage="1" showErrorMessage="1" prompt="Enter your MSU ID into this field and it will populate to all the other time reports in this workbook." sqref="B8:D8" xr:uid="{F27846D4-1C2C-4D0B-8219-4574D341F746}"/>
  </dataValidations>
  <printOptions horizontalCentered="1"/>
  <pageMargins left="0" right="0" top="0.5" bottom="0.5" header="0.3" footer="0.3"/>
  <pageSetup scale="92" orientation="portrait" r:id="rId1"/>
  <headerFooter>
    <oddFooter>&amp;RMay-2018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L53"/>
  <sheetViews>
    <sheetView showGridLines="0" zoomScale="98" zoomScaleNormal="98" workbookViewId="0">
      <pane ySplit="13" topLeftCell="A19" activePane="bottomLeft" state="frozen"/>
      <selection activeCell="B14" sqref="B14"/>
      <selection pane="bottomLeft" activeCell="C22" sqref="C22"/>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1"/>
    <col min="11" max="11" width="13.5" style="9" hidden="1" customWidth="1"/>
    <col min="12" max="12" width="19" hidden="1" customWidth="1"/>
  </cols>
  <sheetData>
    <row r="1" spans="1:12" ht="23.25" x14ac:dyDescent="0.2">
      <c r="A1" s="172" t="s">
        <v>0</v>
      </c>
      <c r="B1" s="172"/>
      <c r="C1" s="172"/>
      <c r="D1" s="172"/>
      <c r="E1" s="172"/>
      <c r="F1" s="172"/>
      <c r="G1" s="172"/>
      <c r="H1" s="172"/>
      <c r="I1" s="172"/>
    </row>
    <row r="2" spans="1:12" ht="23.25" x14ac:dyDescent="0.2">
      <c r="A2" s="172" t="s">
        <v>1</v>
      </c>
      <c r="B2" s="172"/>
      <c r="C2" s="172"/>
      <c r="D2" s="172"/>
      <c r="E2" s="172"/>
      <c r="F2" s="172"/>
      <c r="G2" s="172"/>
      <c r="H2" s="172"/>
      <c r="I2" s="172"/>
    </row>
    <row r="3" spans="1:12" ht="13.5" thickBot="1" x14ac:dyDescent="0.25">
      <c r="A3" s="31"/>
      <c r="B3" s="31"/>
      <c r="C3" s="31"/>
      <c r="D3" s="31"/>
      <c r="E3" s="31"/>
      <c r="F3" s="31"/>
      <c r="G3" s="31"/>
      <c r="H3" s="31"/>
      <c r="I3" s="31"/>
    </row>
    <row r="4" spans="1:12" ht="13.5" customHeight="1" x14ac:dyDescent="0.2">
      <c r="A4" s="173" t="s">
        <v>2</v>
      </c>
      <c r="B4" s="173"/>
      <c r="C4" s="173"/>
      <c r="D4" s="173"/>
      <c r="E4" s="173"/>
      <c r="F4" s="173"/>
      <c r="G4" s="173"/>
      <c r="H4" s="173"/>
      <c r="I4" s="173"/>
    </row>
    <row r="5" spans="1:12" x14ac:dyDescent="0.2">
      <c r="A5" s="174"/>
      <c r="B5" s="174"/>
      <c r="C5" s="174"/>
      <c r="D5" s="174"/>
      <c r="E5" s="174"/>
      <c r="F5" s="174"/>
      <c r="G5" s="174"/>
      <c r="H5" s="174"/>
      <c r="I5" s="174"/>
    </row>
    <row r="6" spans="1:12" x14ac:dyDescent="0.2">
      <c r="A6" s="174"/>
      <c r="B6" s="174"/>
      <c r="C6" s="174"/>
      <c r="D6" s="174"/>
      <c r="E6" s="174"/>
      <c r="F6" s="174"/>
      <c r="G6" s="174"/>
      <c r="H6" s="174"/>
      <c r="I6" s="174"/>
    </row>
    <row r="7" spans="1:12" ht="13.5" thickBot="1" x14ac:dyDescent="0.25">
      <c r="A7" s="175"/>
      <c r="B7" s="175"/>
      <c r="C7" s="175"/>
      <c r="D7" s="175"/>
      <c r="E7" s="175"/>
      <c r="F7" s="175"/>
      <c r="G7" s="175"/>
      <c r="H7" s="175"/>
      <c r="I7" s="175"/>
    </row>
    <row r="8" spans="1:12" ht="18" customHeight="1" thickBot="1" x14ac:dyDescent="0.25">
      <c r="A8" s="30" t="s">
        <v>3</v>
      </c>
      <c r="B8" s="190">
        <f>'June 15, 2025 - June 28, 2025'!$B$8</f>
        <v>0</v>
      </c>
      <c r="C8" s="190"/>
      <c r="D8" s="190"/>
      <c r="E8" s="4"/>
      <c r="F8" s="30" t="s">
        <v>4</v>
      </c>
      <c r="G8" s="189">
        <f>'Payroll Schedule'!$K$9</f>
        <v>45865</v>
      </c>
      <c r="H8" s="189"/>
      <c r="I8" s="189"/>
      <c r="J8" s="34"/>
      <c r="K8" s="10" t="str">
        <f>TEXT(G8,"dddd")</f>
        <v>Sunday</v>
      </c>
    </row>
    <row r="9" spans="1:12" ht="18" customHeight="1" thickBot="1" x14ac:dyDescent="0.25">
      <c r="A9" s="30" t="s">
        <v>5</v>
      </c>
      <c r="B9" s="190">
        <f>'June 15, 2025 - June 28, 2025'!$B$9</f>
        <v>0</v>
      </c>
      <c r="C9" s="190"/>
      <c r="D9" s="190"/>
      <c r="E9" s="4"/>
      <c r="F9" s="30" t="s">
        <v>6</v>
      </c>
      <c r="G9" s="185">
        <f>'Payroll Schedule'!$L$9</f>
        <v>45878</v>
      </c>
      <c r="H9" s="185"/>
      <c r="I9" s="185"/>
      <c r="J9" s="35"/>
    </row>
    <row r="10" spans="1:12" ht="18" customHeight="1" thickBot="1" x14ac:dyDescent="0.25">
      <c r="A10" s="30" t="s">
        <v>7</v>
      </c>
      <c r="B10" s="190">
        <f>'June 15, 2025 - June 28, 2025'!$B$10</f>
        <v>0</v>
      </c>
      <c r="C10" s="190"/>
      <c r="D10" s="190"/>
      <c r="E10" s="4"/>
      <c r="F10" s="30" t="s">
        <v>8</v>
      </c>
      <c r="G10" s="186">
        <f>'Payroll Schedule'!$B$9</f>
        <v>16</v>
      </c>
      <c r="H10" s="186"/>
      <c r="I10" s="186"/>
      <c r="J10" s="35"/>
    </row>
    <row r="11" spans="1:12" ht="13.5" thickBot="1" x14ac:dyDescent="0.25">
      <c r="A11" s="31"/>
      <c r="B11" s="31"/>
      <c r="C11" s="31"/>
      <c r="D11" s="31"/>
      <c r="E11" s="31"/>
      <c r="F11" s="31"/>
      <c r="G11" s="31"/>
      <c r="H11" s="31"/>
      <c r="I11" s="31"/>
    </row>
    <row r="12" spans="1:12" s="2" customFormat="1" ht="39.75" thickTop="1" thickBot="1" x14ac:dyDescent="0.25">
      <c r="A12" s="15" t="s">
        <v>9</v>
      </c>
      <c r="B12" s="15" t="s">
        <v>28</v>
      </c>
      <c r="C12" s="16" t="s">
        <v>10</v>
      </c>
      <c r="D12" s="17" t="s">
        <v>11</v>
      </c>
      <c r="E12" s="18"/>
      <c r="F12" s="19" t="s">
        <v>9</v>
      </c>
      <c r="G12" s="15" t="s">
        <v>28</v>
      </c>
      <c r="H12" s="16" t="s">
        <v>10</v>
      </c>
      <c r="I12" s="16" t="s">
        <v>11</v>
      </c>
      <c r="J12" s="36"/>
      <c r="K12" s="11"/>
    </row>
    <row r="13" spans="1:12" s="2" customFormat="1" ht="18" customHeight="1" thickTop="1" thickBot="1" x14ac:dyDescent="0.25">
      <c r="A13" s="187" t="s">
        <v>12</v>
      </c>
      <c r="B13" s="187"/>
      <c r="C13" s="14">
        <f>'July 13, 2025 - July 26, 2025'!$C$37</f>
        <v>0</v>
      </c>
      <c r="D13" s="14"/>
      <c r="E13" s="20"/>
      <c r="F13" s="21"/>
      <c r="G13" s="22"/>
      <c r="H13" s="23"/>
      <c r="I13" s="23"/>
      <c r="J13" s="36"/>
      <c r="K13" s="5"/>
      <c r="L13" s="3"/>
    </row>
    <row r="14" spans="1:12" ht="18" customHeight="1" thickTop="1" x14ac:dyDescent="0.2">
      <c r="A14" s="120"/>
      <c r="B14" s="121" t="s">
        <v>13</v>
      </c>
      <c r="C14" s="157"/>
      <c r="D14" s="122"/>
      <c r="E14" s="27"/>
      <c r="F14" s="120" t="b">
        <f t="shared" ref="F14:F20" si="0">K38</f>
        <v>0</v>
      </c>
      <c r="G14" s="123" t="s">
        <v>13</v>
      </c>
      <c r="H14" s="122"/>
      <c r="I14" s="122"/>
      <c r="K14" s="5">
        <f t="shared" ref="K14:K20" si="1">IF(EXACT(L14,$K$8)=TRUE,$G$8,IF(K13=0,"",IF(K13&lt;$G$9,K13+1,IF(K13=$G$9,""))))</f>
        <v>45865</v>
      </c>
      <c r="L14" s="3" t="s">
        <v>13</v>
      </c>
    </row>
    <row r="15" spans="1:12" ht="18" customHeight="1" x14ac:dyDescent="0.2">
      <c r="A15" s="24"/>
      <c r="B15" s="125" t="s">
        <v>14</v>
      </c>
      <c r="C15" s="127"/>
      <c r="D15" s="127"/>
      <c r="E15" s="27"/>
      <c r="F15" s="24" t="b">
        <f t="shared" si="0"/>
        <v>0</v>
      </c>
      <c r="G15" s="125" t="s">
        <v>14</v>
      </c>
      <c r="H15" s="127"/>
      <c r="I15" s="127"/>
      <c r="K15" s="5">
        <f t="shared" si="1"/>
        <v>45866</v>
      </c>
      <c r="L15" s="3" t="s">
        <v>14</v>
      </c>
    </row>
    <row r="16" spans="1:12" ht="18" customHeight="1" x14ac:dyDescent="0.2">
      <c r="A16" s="24"/>
      <c r="B16" s="125" t="s">
        <v>15</v>
      </c>
      <c r="C16" s="127"/>
      <c r="D16" s="127"/>
      <c r="E16" s="27"/>
      <c r="F16" s="24" t="b">
        <f t="shared" si="0"/>
        <v>0</v>
      </c>
      <c r="G16" s="125" t="s">
        <v>15</v>
      </c>
      <c r="H16" s="127"/>
      <c r="I16" s="127"/>
      <c r="K16" s="5">
        <f t="shared" si="1"/>
        <v>45867</v>
      </c>
      <c r="L16" s="3" t="s">
        <v>15</v>
      </c>
    </row>
    <row r="17" spans="1:12" ht="18" customHeight="1" x14ac:dyDescent="0.2">
      <c r="A17" s="24"/>
      <c r="B17" s="125" t="s">
        <v>16</v>
      </c>
      <c r="C17" s="127"/>
      <c r="D17" s="127"/>
      <c r="E17" s="27"/>
      <c r="F17" s="24" t="b">
        <f t="shared" si="0"/>
        <v>0</v>
      </c>
      <c r="G17" s="125" t="s">
        <v>16</v>
      </c>
      <c r="H17" s="127"/>
      <c r="I17" s="127"/>
      <c r="K17" s="5">
        <f t="shared" si="1"/>
        <v>45868</v>
      </c>
      <c r="L17" s="3" t="s">
        <v>16</v>
      </c>
    </row>
    <row r="18" spans="1:12" ht="18" customHeight="1" x14ac:dyDescent="0.2">
      <c r="A18" s="24"/>
      <c r="B18" s="125" t="s">
        <v>17</v>
      </c>
      <c r="C18" s="127"/>
      <c r="D18" s="127"/>
      <c r="E18" s="27"/>
      <c r="F18" s="24" t="b">
        <f t="shared" si="0"/>
        <v>0</v>
      </c>
      <c r="G18" s="125" t="s">
        <v>17</v>
      </c>
      <c r="H18" s="127"/>
      <c r="I18" s="127"/>
      <c r="K18" s="5">
        <f t="shared" si="1"/>
        <v>45869</v>
      </c>
      <c r="L18" s="3" t="s">
        <v>17</v>
      </c>
    </row>
    <row r="19" spans="1:12" ht="18" customHeight="1" x14ac:dyDescent="0.2">
      <c r="A19" s="24"/>
      <c r="B19" s="125" t="s">
        <v>18</v>
      </c>
      <c r="C19" s="127"/>
      <c r="D19" s="127"/>
      <c r="E19" s="27"/>
      <c r="F19" s="24" t="b">
        <f t="shared" si="0"/>
        <v>0</v>
      </c>
      <c r="G19" s="125" t="s">
        <v>18</v>
      </c>
      <c r="H19" s="127"/>
      <c r="I19" s="127"/>
      <c r="K19" s="5">
        <f t="shared" si="1"/>
        <v>45870</v>
      </c>
      <c r="L19" s="3" t="s">
        <v>18</v>
      </c>
    </row>
    <row r="20" spans="1:12" ht="18" customHeight="1" thickBot="1" x14ac:dyDescent="0.25">
      <c r="A20" s="25"/>
      <c r="B20" s="128" t="s">
        <v>19</v>
      </c>
      <c r="C20" s="130"/>
      <c r="D20" s="130"/>
      <c r="E20" s="27"/>
      <c r="F20" s="25" t="b">
        <f t="shared" si="0"/>
        <v>0</v>
      </c>
      <c r="G20" s="128" t="s">
        <v>19</v>
      </c>
      <c r="H20" s="130"/>
      <c r="I20" s="130"/>
      <c r="K20" s="5">
        <f t="shared" si="1"/>
        <v>45871</v>
      </c>
      <c r="L20" s="3" t="s">
        <v>19</v>
      </c>
    </row>
    <row r="21" spans="1:12" s="1" customFormat="1" ht="18" customHeight="1" thickTop="1" thickBot="1" x14ac:dyDescent="0.25">
      <c r="A21" s="131" t="s">
        <v>20</v>
      </c>
      <c r="B21" s="26"/>
      <c r="C21" s="28">
        <f>SUM(C13:C20)</f>
        <v>0</v>
      </c>
      <c r="D21" s="28">
        <f>IF(C21&gt;40,C21-40,0)</f>
        <v>0</v>
      </c>
      <c r="E21" s="132"/>
      <c r="F21" s="131" t="s">
        <v>23</v>
      </c>
      <c r="G21" s="26"/>
      <c r="H21" s="28">
        <f>SUM(H14:H20)</f>
        <v>0</v>
      </c>
      <c r="I21" s="28">
        <f>IF(H21&gt;40,H21-40,0)</f>
        <v>0</v>
      </c>
      <c r="J21" s="37"/>
      <c r="K21" s="6" t="s">
        <v>20</v>
      </c>
      <c r="L21" s="7"/>
    </row>
    <row r="22" spans="1:12" ht="18" customHeight="1" thickTop="1" x14ac:dyDescent="0.2">
      <c r="A22" s="120">
        <v>45865</v>
      </c>
      <c r="B22" s="133" t="s">
        <v>13</v>
      </c>
      <c r="C22" s="124"/>
      <c r="D22" s="122"/>
      <c r="E22" s="27"/>
      <c r="F22" s="120" t="b">
        <f t="shared" ref="F22:F28" si="2">K46</f>
        <v>0</v>
      </c>
      <c r="G22" s="133" t="s">
        <v>13</v>
      </c>
      <c r="H22" s="122"/>
      <c r="I22" s="122"/>
      <c r="K22" s="5">
        <f>IF(K20=0,"",IF(K20&lt;$G$9,K20+1,IF(K20=$G$9,"")))</f>
        <v>45872</v>
      </c>
      <c r="L22" s="3" t="s">
        <v>13</v>
      </c>
    </row>
    <row r="23" spans="1:12" ht="18" customHeight="1" x14ac:dyDescent="0.2">
      <c r="A23" s="120">
        <v>45866</v>
      </c>
      <c r="B23" s="134" t="s">
        <v>14</v>
      </c>
      <c r="C23" s="126"/>
      <c r="D23" s="127"/>
      <c r="E23" s="27"/>
      <c r="F23" s="24" t="b">
        <f t="shared" si="2"/>
        <v>0</v>
      </c>
      <c r="G23" s="134" t="s">
        <v>14</v>
      </c>
      <c r="H23" s="127"/>
      <c r="I23" s="127"/>
      <c r="K23" s="5">
        <f>IF(K22=0,"",IF(K22&lt;$G$9,K22+1,IF(K22=$G$9,"")))</f>
        <v>45873</v>
      </c>
      <c r="L23" s="3" t="s">
        <v>14</v>
      </c>
    </row>
    <row r="24" spans="1:12" ht="18" customHeight="1" x14ac:dyDescent="0.2">
      <c r="A24" s="120">
        <v>45867</v>
      </c>
      <c r="B24" s="134" t="s">
        <v>15</v>
      </c>
      <c r="C24" s="126"/>
      <c r="D24" s="127"/>
      <c r="E24" s="27"/>
      <c r="F24" s="24" t="b">
        <f t="shared" si="2"/>
        <v>0</v>
      </c>
      <c r="G24" s="134" t="s">
        <v>15</v>
      </c>
      <c r="H24" s="127"/>
      <c r="I24" s="127"/>
      <c r="K24" s="5">
        <f t="shared" ref="K24:K28" si="3">IF(K23=0,"",IF(K23&lt;$G$9,K23+1,IF(K23=$G$9,"")))</f>
        <v>45874</v>
      </c>
      <c r="L24" s="3" t="s">
        <v>15</v>
      </c>
    </row>
    <row r="25" spans="1:12" ht="18" customHeight="1" x14ac:dyDescent="0.2">
      <c r="A25" s="120">
        <v>45868</v>
      </c>
      <c r="B25" s="134" t="s">
        <v>16</v>
      </c>
      <c r="C25" s="126"/>
      <c r="D25" s="127"/>
      <c r="E25" s="27"/>
      <c r="F25" s="24" t="b">
        <f t="shared" si="2"/>
        <v>0</v>
      </c>
      <c r="G25" s="134" t="s">
        <v>16</v>
      </c>
      <c r="H25" s="127"/>
      <c r="I25" s="127"/>
      <c r="K25" s="5">
        <f t="shared" si="3"/>
        <v>45875</v>
      </c>
      <c r="L25" s="3" t="s">
        <v>16</v>
      </c>
    </row>
    <row r="26" spans="1:12" ht="18" customHeight="1" x14ac:dyDescent="0.2">
      <c r="A26" s="120">
        <v>45869</v>
      </c>
      <c r="B26" s="134" t="s">
        <v>17</v>
      </c>
      <c r="C26" s="126"/>
      <c r="D26" s="127"/>
      <c r="E26" s="27"/>
      <c r="F26" s="24" t="b">
        <f t="shared" si="2"/>
        <v>0</v>
      </c>
      <c r="G26" s="134" t="s">
        <v>17</v>
      </c>
      <c r="H26" s="127"/>
      <c r="I26" s="127"/>
      <c r="K26" s="5">
        <f t="shared" si="3"/>
        <v>45876</v>
      </c>
      <c r="L26" s="3" t="s">
        <v>17</v>
      </c>
    </row>
    <row r="27" spans="1:12" ht="18" customHeight="1" x14ac:dyDescent="0.2">
      <c r="A27" s="120">
        <v>45870</v>
      </c>
      <c r="B27" s="134" t="s">
        <v>18</v>
      </c>
      <c r="C27" s="126"/>
      <c r="D27" s="127"/>
      <c r="E27" s="27"/>
      <c r="F27" s="24" t="b">
        <f t="shared" si="2"/>
        <v>0</v>
      </c>
      <c r="G27" s="134" t="s">
        <v>18</v>
      </c>
      <c r="H27" s="127"/>
      <c r="I27" s="127"/>
      <c r="K27" s="5">
        <f t="shared" si="3"/>
        <v>45877</v>
      </c>
      <c r="L27" s="3" t="s">
        <v>18</v>
      </c>
    </row>
    <row r="28" spans="1:12" ht="18" customHeight="1" thickBot="1" x14ac:dyDescent="0.25">
      <c r="A28" s="120">
        <v>45871</v>
      </c>
      <c r="B28" s="135" t="s">
        <v>19</v>
      </c>
      <c r="C28" s="129"/>
      <c r="D28" s="130"/>
      <c r="E28" s="27"/>
      <c r="F28" s="25" t="b">
        <f t="shared" si="2"/>
        <v>0</v>
      </c>
      <c r="G28" s="135" t="s">
        <v>19</v>
      </c>
      <c r="H28" s="130"/>
      <c r="I28" s="130"/>
      <c r="K28" s="5">
        <f t="shared" si="3"/>
        <v>45878</v>
      </c>
      <c r="L28" s="3" t="s">
        <v>19</v>
      </c>
    </row>
    <row r="29" spans="1:12" ht="18" customHeight="1" thickTop="1" thickBot="1" x14ac:dyDescent="0.25">
      <c r="A29" s="12" t="s">
        <v>21</v>
      </c>
      <c r="B29" s="26"/>
      <c r="C29" s="28">
        <f>SUM(C22:C28)</f>
        <v>0</v>
      </c>
      <c r="D29" s="28">
        <f>IF(C29&gt;40,C29-40,0)</f>
        <v>0</v>
      </c>
      <c r="E29" s="27"/>
      <c r="F29" s="13" t="s">
        <v>24</v>
      </c>
      <c r="G29" s="26"/>
      <c r="H29" s="28">
        <f>SUM(H22:H28)</f>
        <v>0</v>
      </c>
      <c r="I29" s="28">
        <f>IF(H29&gt;40,H29-40,0)</f>
        <v>0</v>
      </c>
      <c r="K29" s="6" t="s">
        <v>21</v>
      </c>
      <c r="L29" s="7"/>
    </row>
    <row r="30" spans="1:12" ht="18" customHeight="1" thickTop="1" thickBot="1" x14ac:dyDescent="0.25">
      <c r="A30" s="120">
        <v>45872</v>
      </c>
      <c r="B30" s="133" t="s">
        <v>13</v>
      </c>
      <c r="C30" s="124"/>
      <c r="D30" s="122"/>
      <c r="E30" s="27"/>
      <c r="F30" s="13" t="s">
        <v>29</v>
      </c>
      <c r="G30" s="26"/>
      <c r="H30" s="28">
        <f>(C21+C29+C37+H21+H29)-C13</f>
        <v>0</v>
      </c>
      <c r="I30" s="28">
        <f>D21+D29+D37+I21+I29</f>
        <v>0</v>
      </c>
      <c r="K30" s="5" t="str">
        <f>IF(K28=0,"",IF(K28&lt;$G$9,K28+1,IF(K28=$G$9,"")))</f>
        <v/>
      </c>
      <c r="L30" s="3" t="s">
        <v>13</v>
      </c>
    </row>
    <row r="31" spans="1:12" ht="18" customHeight="1" thickTop="1" x14ac:dyDescent="0.2">
      <c r="A31" s="120">
        <v>45873</v>
      </c>
      <c r="B31" s="134" t="s">
        <v>14</v>
      </c>
      <c r="C31" s="126"/>
      <c r="D31" s="127"/>
      <c r="E31" s="27"/>
      <c r="F31" s="191" t="s">
        <v>32</v>
      </c>
      <c r="G31" s="192"/>
      <c r="H31" s="192"/>
      <c r="I31" s="193"/>
      <c r="K31" s="5" t="b">
        <f>IF(K30=0,"",IF(K30&lt;$G$9,K30+1,IF(K30=$G$9,"")))</f>
        <v>0</v>
      </c>
      <c r="L31" s="3" t="s">
        <v>14</v>
      </c>
    </row>
    <row r="32" spans="1:12" ht="18" customHeight="1" x14ac:dyDescent="0.2">
      <c r="A32" s="120">
        <v>45874</v>
      </c>
      <c r="B32" s="134" t="s">
        <v>15</v>
      </c>
      <c r="C32" s="126"/>
      <c r="D32" s="127"/>
      <c r="E32" s="27"/>
      <c r="F32" s="194"/>
      <c r="G32" s="195"/>
      <c r="H32" s="195"/>
      <c r="I32" s="196"/>
      <c r="K32" s="5" t="b">
        <f t="shared" ref="K32:K36" si="4">IF(K31=0,"",IF(K31&lt;$G$9,K31+1,IF(K31=$G$9,"")))</f>
        <v>0</v>
      </c>
      <c r="L32" s="3" t="s">
        <v>15</v>
      </c>
    </row>
    <row r="33" spans="1:12" ht="18" customHeight="1" x14ac:dyDescent="0.2">
      <c r="A33" s="120">
        <v>45875</v>
      </c>
      <c r="B33" s="134" t="s">
        <v>16</v>
      </c>
      <c r="C33" s="126"/>
      <c r="D33" s="127"/>
      <c r="E33" s="27"/>
      <c r="F33" s="194"/>
      <c r="G33" s="195"/>
      <c r="H33" s="195"/>
      <c r="I33" s="196"/>
      <c r="K33" s="5" t="b">
        <f t="shared" si="4"/>
        <v>0</v>
      </c>
      <c r="L33" s="3" t="s">
        <v>16</v>
      </c>
    </row>
    <row r="34" spans="1:12" ht="18" customHeight="1" x14ac:dyDescent="0.2">
      <c r="A34" s="120">
        <v>45876</v>
      </c>
      <c r="B34" s="134" t="s">
        <v>17</v>
      </c>
      <c r="C34" s="126"/>
      <c r="D34" s="127"/>
      <c r="E34" s="27"/>
      <c r="F34" s="194"/>
      <c r="G34" s="195"/>
      <c r="H34" s="195"/>
      <c r="I34" s="196"/>
      <c r="K34" s="5" t="b">
        <f t="shared" si="4"/>
        <v>0</v>
      </c>
      <c r="L34" s="3" t="s">
        <v>17</v>
      </c>
    </row>
    <row r="35" spans="1:12" ht="18" customHeight="1" x14ac:dyDescent="0.2">
      <c r="A35" s="120">
        <v>45877</v>
      </c>
      <c r="B35" s="134" t="s">
        <v>18</v>
      </c>
      <c r="C35" s="126"/>
      <c r="D35" s="127"/>
      <c r="E35" s="27"/>
      <c r="F35" s="194"/>
      <c r="G35" s="195"/>
      <c r="H35" s="195"/>
      <c r="I35" s="196"/>
      <c r="K35" s="5" t="b">
        <f t="shared" si="4"/>
        <v>0</v>
      </c>
      <c r="L35" s="3" t="s">
        <v>18</v>
      </c>
    </row>
    <row r="36" spans="1:12" ht="18" customHeight="1" thickBot="1" x14ac:dyDescent="0.25">
      <c r="A36" s="120">
        <v>45878</v>
      </c>
      <c r="B36" s="135" t="s">
        <v>19</v>
      </c>
      <c r="C36" s="129"/>
      <c r="D36" s="130"/>
      <c r="E36" s="27"/>
      <c r="F36" s="194"/>
      <c r="G36" s="195"/>
      <c r="H36" s="195"/>
      <c r="I36" s="196"/>
      <c r="K36" s="5" t="b">
        <f t="shared" si="4"/>
        <v>0</v>
      </c>
      <c r="L36" s="3" t="s">
        <v>19</v>
      </c>
    </row>
    <row r="37" spans="1:12" ht="18" customHeight="1" thickTop="1" thickBot="1" x14ac:dyDescent="0.25">
      <c r="A37" s="13" t="s">
        <v>22</v>
      </c>
      <c r="B37" s="26"/>
      <c r="C37" s="28">
        <f>SUM(C30:C36)</f>
        <v>0</v>
      </c>
      <c r="D37" s="28">
        <f>IF(C37&gt;40,C37-40,0)</f>
        <v>0</v>
      </c>
      <c r="E37" s="29"/>
      <c r="F37" s="197"/>
      <c r="G37" s="198"/>
      <c r="H37" s="198"/>
      <c r="I37" s="199"/>
      <c r="K37" s="6" t="s">
        <v>22</v>
      </c>
      <c r="L37" s="8"/>
    </row>
    <row r="38" spans="1:12" ht="13.5" thickTop="1" x14ac:dyDescent="0.2">
      <c r="A38" s="31"/>
      <c r="B38" s="31"/>
      <c r="C38" s="31"/>
      <c r="D38" s="31"/>
      <c r="E38" s="31"/>
      <c r="F38" s="31"/>
      <c r="G38" s="31"/>
      <c r="H38" s="31"/>
      <c r="I38" s="31"/>
      <c r="K38" s="5" t="b">
        <f>IF(K36=0,"",IF(K36&lt;$G$9,K36+1,IF(K36=$G$9,"")))</f>
        <v>0</v>
      </c>
      <c r="L38" s="3" t="s">
        <v>13</v>
      </c>
    </row>
    <row r="39" spans="1:12" ht="24.75" customHeight="1" thickBot="1" x14ac:dyDescent="0.25">
      <c r="A39" s="168"/>
      <c r="B39" s="168"/>
      <c r="C39" s="31"/>
      <c r="D39" s="32"/>
      <c r="E39" s="31"/>
      <c r="F39" s="168"/>
      <c r="G39" s="168"/>
      <c r="H39" s="31"/>
      <c r="I39" s="32"/>
      <c r="K39" s="5" t="b">
        <f>IF(K38=0,"",IF(K38&lt;$G$9,K38+1,IF(K38=$G$9,"")))</f>
        <v>0</v>
      </c>
      <c r="L39" s="3" t="s">
        <v>14</v>
      </c>
    </row>
    <row r="40" spans="1:12" x14ac:dyDescent="0.2">
      <c r="A40" s="169" t="s">
        <v>30</v>
      </c>
      <c r="B40" s="169"/>
      <c r="C40" s="31"/>
      <c r="D40" s="33" t="s">
        <v>25</v>
      </c>
      <c r="E40" s="31"/>
      <c r="F40" s="169" t="s">
        <v>31</v>
      </c>
      <c r="G40" s="169"/>
      <c r="H40" s="31"/>
      <c r="I40" s="33" t="s">
        <v>25</v>
      </c>
      <c r="K40" s="5" t="b">
        <f t="shared" ref="K40:K44" si="5">IF(K39=0,"",IF(K39&lt;$G$9,K39+1,IF(K39=$G$9,"")))</f>
        <v>0</v>
      </c>
      <c r="L40" s="3" t="s">
        <v>15</v>
      </c>
    </row>
    <row r="41" spans="1:12" x14ac:dyDescent="0.2">
      <c r="A41" s="31"/>
      <c r="B41" s="31"/>
      <c r="C41" s="31"/>
      <c r="D41" s="31"/>
      <c r="E41" s="31"/>
      <c r="F41" s="31"/>
      <c r="G41" s="31"/>
      <c r="H41" s="31"/>
      <c r="I41" s="31"/>
      <c r="K41" s="5" t="b">
        <f t="shared" si="5"/>
        <v>0</v>
      </c>
      <c r="L41" s="3" t="s">
        <v>16</v>
      </c>
    </row>
    <row r="42" spans="1:12" ht="30.75" customHeight="1" x14ac:dyDescent="0.25">
      <c r="A42" s="171" t="s">
        <v>26</v>
      </c>
      <c r="B42" s="171"/>
      <c r="C42" s="171"/>
      <c r="D42" s="171"/>
      <c r="E42" s="31"/>
      <c r="F42" s="170" t="s">
        <v>27</v>
      </c>
      <c r="G42" s="170"/>
      <c r="H42" s="170"/>
      <c r="I42" s="170"/>
      <c r="K42" s="5" t="b">
        <f t="shared" si="5"/>
        <v>0</v>
      </c>
      <c r="L42" s="3" t="s">
        <v>17</v>
      </c>
    </row>
    <row r="43" spans="1:12" x14ac:dyDescent="0.2">
      <c r="K43" s="5" t="b">
        <f t="shared" si="5"/>
        <v>0</v>
      </c>
      <c r="L43" s="3" t="s">
        <v>18</v>
      </c>
    </row>
    <row r="44" spans="1:12" x14ac:dyDescent="0.2">
      <c r="K44" s="5" t="b">
        <f t="shared" si="5"/>
        <v>0</v>
      </c>
      <c r="L44" s="3" t="s">
        <v>19</v>
      </c>
    </row>
    <row r="45" spans="1:12" x14ac:dyDescent="0.2">
      <c r="K45" s="8" t="s">
        <v>23</v>
      </c>
      <c r="L45" s="8"/>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6">IF(K47=0,"",IF(K47&lt;$G$9,K47+1,IF(K47=$G$9,"")))</f>
        <v>0</v>
      </c>
      <c r="L48" s="3" t="s">
        <v>15</v>
      </c>
    </row>
    <row r="49" spans="11:12" x14ac:dyDescent="0.2">
      <c r="K49" s="5" t="b">
        <f t="shared" si="6"/>
        <v>0</v>
      </c>
      <c r="L49" s="3" t="s">
        <v>16</v>
      </c>
    </row>
    <row r="50" spans="11:12" x14ac:dyDescent="0.2">
      <c r="K50" s="5" t="b">
        <f t="shared" si="6"/>
        <v>0</v>
      </c>
      <c r="L50" s="3" t="s">
        <v>17</v>
      </c>
    </row>
    <row r="51" spans="11:12" x14ac:dyDescent="0.2">
      <c r="K51" s="5" t="b">
        <f t="shared" si="6"/>
        <v>0</v>
      </c>
      <c r="L51" s="3" t="s">
        <v>18</v>
      </c>
    </row>
    <row r="52" spans="11:12" x14ac:dyDescent="0.2">
      <c r="K52" s="5" t="b">
        <f t="shared" si="6"/>
        <v>0</v>
      </c>
      <c r="L52" s="3" t="s">
        <v>19</v>
      </c>
    </row>
    <row r="53" spans="11:12" x14ac:dyDescent="0.2">
      <c r="K53" s="8" t="s">
        <v>24</v>
      </c>
      <c r="L53" s="8"/>
    </row>
  </sheetData>
  <sheetProtection algorithmName="SHA-512" hashValue="tJAg+Yqz8Ezvz8tB7aq6T2vshWbUFPHIUUA+HP3fRCycni+0eZqOw+Yk7GyZ+ryDau7GWrYwkUXYcSoAOvk+Uw==" saltValue="+WRdiG2HSdBKPuUi247RMw==" spinCount="100000" sheet="1" selectLockedCells="1"/>
  <mergeCells count="17">
    <mergeCell ref="B9:D9"/>
    <mergeCell ref="G9:I9"/>
    <mergeCell ref="A1:I1"/>
    <mergeCell ref="A2:I2"/>
    <mergeCell ref="A4:I7"/>
    <mergeCell ref="B8:D8"/>
    <mergeCell ref="G8:I8"/>
    <mergeCell ref="A40:B40"/>
    <mergeCell ref="F40:G40"/>
    <mergeCell ref="A42:D42"/>
    <mergeCell ref="F42:I42"/>
    <mergeCell ref="B10:D10"/>
    <mergeCell ref="G10:I10"/>
    <mergeCell ref="A13:B13"/>
    <mergeCell ref="F31:I37"/>
    <mergeCell ref="A39:B39"/>
    <mergeCell ref="F39:G39"/>
  </mergeCells>
  <conditionalFormatting sqref="A14">
    <cfRule type="cellIs" dxfId="314" priority="38" operator="equal">
      <formula>FALSE</formula>
    </cfRule>
  </conditionalFormatting>
  <conditionalFormatting sqref="A14:A20">
    <cfRule type="containsText" dxfId="313" priority="21" operator="containsText" text="FALSE">
      <formula>NOT(ISERROR(SEARCH("FALSE",A14)))</formula>
    </cfRule>
  </conditionalFormatting>
  <conditionalFormatting sqref="A22:A28">
    <cfRule type="containsText" dxfId="312" priority="7" operator="containsText" text="FALSE">
      <formula>NOT(ISERROR(SEARCH("FALSE",A22)))</formula>
    </cfRule>
  </conditionalFormatting>
  <conditionalFormatting sqref="A22:A36">
    <cfRule type="cellIs" dxfId="311" priority="8" operator="equal">
      <formula>FALSE</formula>
    </cfRule>
  </conditionalFormatting>
  <conditionalFormatting sqref="A30:A36">
    <cfRule type="containsText" dxfId="310" priority="11" operator="containsText" text="FALSE">
      <formula>NOT(ISERROR(SEARCH("FALSE",A30)))</formula>
    </cfRule>
  </conditionalFormatting>
  <conditionalFormatting sqref="B22:B28">
    <cfRule type="cellIs" dxfId="309" priority="17" operator="equal">
      <formula>FALSE</formula>
    </cfRule>
  </conditionalFormatting>
  <conditionalFormatting sqref="B30:B36">
    <cfRule type="cellIs" dxfId="308" priority="9" operator="equal">
      <formula>FALSE</formula>
    </cfRule>
  </conditionalFormatting>
  <conditionalFormatting sqref="B8:D10">
    <cfRule type="cellIs" dxfId="307" priority="1" operator="equal">
      <formula>0</formula>
    </cfRule>
  </conditionalFormatting>
  <conditionalFormatting sqref="F14">
    <cfRule type="cellIs" dxfId="306" priority="20" operator="equal">
      <formula>FALSE</formula>
    </cfRule>
  </conditionalFormatting>
  <conditionalFormatting sqref="F14:F20">
    <cfRule type="containsText" dxfId="305" priority="19" operator="containsText" text="FALSE">
      <formula>NOT(ISERROR(SEARCH("FALSE",F14)))</formula>
    </cfRule>
  </conditionalFormatting>
  <conditionalFormatting sqref="F22">
    <cfRule type="cellIs" dxfId="304" priority="6" operator="equal">
      <formula>FALSE</formula>
    </cfRule>
  </conditionalFormatting>
  <conditionalFormatting sqref="F22:F28">
    <cfRule type="containsText" dxfId="303" priority="5" operator="containsText" text="FALSE">
      <formula>NOT(ISERROR(SEARCH("FALSE",F22)))</formula>
    </cfRule>
  </conditionalFormatting>
  <conditionalFormatting sqref="F29:F30">
    <cfRule type="cellIs" dxfId="302" priority="3" operator="equal">
      <formula>FALSE</formula>
    </cfRule>
  </conditionalFormatting>
  <conditionalFormatting sqref="G22:G28">
    <cfRule type="cellIs" dxfId="301" priority="15" operator="equal">
      <formula>FALSE</formula>
    </cfRule>
  </conditionalFormatting>
  <conditionalFormatting sqref="K13:L52">
    <cfRule type="cellIs" dxfId="300" priority="22" operator="equal">
      <formula>FALSE</formula>
    </cfRule>
  </conditionalFormatting>
  <dataValidations count="4">
    <dataValidation allowBlank="1" showInputMessage="1" showErrorMessage="1" prompt="Enter your MSU ID into this field and it will populate to all the other time re[prts in this workbook." sqref="J8" xr:uid="{00000000-0002-0000-0500-000000000000}"/>
    <dataValidation allowBlank="1" showInputMessage="1" showErrorMessage="1" prompt="Enter your Name into this field and it will populate to all the other time reports in this workbook." sqref="B9 J9" xr:uid="{00000000-0002-0000-0500-000001000000}"/>
    <dataValidation allowBlank="1" showInputMessage="1" showErrorMessage="1" prompt="Enter your Department Name into this field and it will populate to all the other time reports in this workbook." sqref="B10 J10" xr:uid="{00000000-0002-0000-0500-000002000000}"/>
    <dataValidation allowBlank="1" showInputMessage="1" showErrorMessage="1" prompt="Enter your MSU ID into this field and it will populate to all the other time reports in this workbook." sqref="B8:D8" xr:uid="{15AA3CD1-71CA-4773-83B9-B0823B03DE59}"/>
  </dataValidations>
  <printOptions horizontalCentered="1"/>
  <pageMargins left="0" right="0" top="0.5" bottom="0.5" header="0.3" footer="0.3"/>
  <pageSetup scale="92" orientation="portrait" r:id="rId1"/>
  <headerFooter>
    <oddFooter>&amp;RMay-2018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L53"/>
  <sheetViews>
    <sheetView showGridLines="0" zoomScale="98" zoomScaleNormal="98" workbookViewId="0">
      <pane ySplit="13" topLeftCell="A19" activePane="bottomLeft" state="frozen"/>
      <selection activeCell="B14" sqref="B14"/>
      <selection pane="bottomLeft" activeCell="C22" sqref="C22"/>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1"/>
    <col min="11" max="11" width="13.5" style="9" hidden="1" customWidth="1"/>
    <col min="12" max="12" width="19" hidden="1" customWidth="1"/>
  </cols>
  <sheetData>
    <row r="1" spans="1:12" ht="23.25" x14ac:dyDescent="0.2">
      <c r="A1" s="172" t="s">
        <v>0</v>
      </c>
      <c r="B1" s="172"/>
      <c r="C1" s="172"/>
      <c r="D1" s="172"/>
      <c r="E1" s="172"/>
      <c r="F1" s="172"/>
      <c r="G1" s="172"/>
      <c r="H1" s="172"/>
      <c r="I1" s="172"/>
    </row>
    <row r="2" spans="1:12" ht="23.25" x14ac:dyDescent="0.2">
      <c r="A2" s="172" t="s">
        <v>1</v>
      </c>
      <c r="B2" s="172"/>
      <c r="C2" s="172"/>
      <c r="D2" s="172"/>
      <c r="E2" s="172"/>
      <c r="F2" s="172"/>
      <c r="G2" s="172"/>
      <c r="H2" s="172"/>
      <c r="I2" s="172"/>
    </row>
    <row r="3" spans="1:12" ht="13.5" thickBot="1" x14ac:dyDescent="0.25">
      <c r="A3" s="31"/>
      <c r="B3" s="31"/>
      <c r="C3" s="31"/>
      <c r="D3" s="31"/>
      <c r="E3" s="31"/>
      <c r="F3" s="31"/>
      <c r="G3" s="31"/>
      <c r="H3" s="31"/>
      <c r="I3" s="31"/>
    </row>
    <row r="4" spans="1:12" ht="13.5" customHeight="1" x14ac:dyDescent="0.2">
      <c r="A4" s="173" t="s">
        <v>2</v>
      </c>
      <c r="B4" s="173"/>
      <c r="C4" s="173"/>
      <c r="D4" s="173"/>
      <c r="E4" s="173"/>
      <c r="F4" s="173"/>
      <c r="G4" s="173"/>
      <c r="H4" s="173"/>
      <c r="I4" s="173"/>
    </row>
    <row r="5" spans="1:12" x14ac:dyDescent="0.2">
      <c r="A5" s="174"/>
      <c r="B5" s="174"/>
      <c r="C5" s="174"/>
      <c r="D5" s="174"/>
      <c r="E5" s="174"/>
      <c r="F5" s="174"/>
      <c r="G5" s="174"/>
      <c r="H5" s="174"/>
      <c r="I5" s="174"/>
    </row>
    <row r="6" spans="1:12" x14ac:dyDescent="0.2">
      <c r="A6" s="174"/>
      <c r="B6" s="174"/>
      <c r="C6" s="174"/>
      <c r="D6" s="174"/>
      <c r="E6" s="174"/>
      <c r="F6" s="174"/>
      <c r="G6" s="174"/>
      <c r="H6" s="174"/>
      <c r="I6" s="174"/>
    </row>
    <row r="7" spans="1:12" ht="13.5" thickBot="1" x14ac:dyDescent="0.25">
      <c r="A7" s="175"/>
      <c r="B7" s="175"/>
      <c r="C7" s="175"/>
      <c r="D7" s="175"/>
      <c r="E7" s="175"/>
      <c r="F7" s="175"/>
      <c r="G7" s="175"/>
      <c r="H7" s="175"/>
      <c r="I7" s="175"/>
    </row>
    <row r="8" spans="1:12" ht="18" customHeight="1" thickBot="1" x14ac:dyDescent="0.25">
      <c r="A8" s="30" t="s">
        <v>3</v>
      </c>
      <c r="B8" s="190">
        <f>'June 15, 2025 - June 28, 2025'!$B$8</f>
        <v>0</v>
      </c>
      <c r="C8" s="190"/>
      <c r="D8" s="190"/>
      <c r="E8" s="4"/>
      <c r="F8" s="30" t="s">
        <v>4</v>
      </c>
      <c r="G8" s="189">
        <f>'Payroll Schedule'!$K$11</f>
        <v>45879</v>
      </c>
      <c r="H8" s="189"/>
      <c r="I8" s="189"/>
      <c r="J8" s="34"/>
      <c r="K8" s="10" t="str">
        <f>TEXT(G8,"dddd")</f>
        <v>Sunday</v>
      </c>
    </row>
    <row r="9" spans="1:12" ht="18" customHeight="1" thickBot="1" x14ac:dyDescent="0.25">
      <c r="A9" s="30" t="s">
        <v>5</v>
      </c>
      <c r="B9" s="190">
        <f>'June 15, 2025 - June 28, 2025'!$B$9</f>
        <v>0</v>
      </c>
      <c r="C9" s="190"/>
      <c r="D9" s="190"/>
      <c r="E9" s="4"/>
      <c r="F9" s="30" t="s">
        <v>6</v>
      </c>
      <c r="G9" s="185">
        <f>'Payroll Schedule'!$L$11</f>
        <v>45892</v>
      </c>
      <c r="H9" s="185"/>
      <c r="I9" s="185"/>
      <c r="J9" s="35"/>
    </row>
    <row r="10" spans="1:12" ht="18" customHeight="1" thickBot="1" x14ac:dyDescent="0.25">
      <c r="A10" s="30" t="s">
        <v>7</v>
      </c>
      <c r="B10" s="190">
        <f>'June 15, 2025 - June 28, 2025'!$B$10</f>
        <v>0</v>
      </c>
      <c r="C10" s="190"/>
      <c r="D10" s="190"/>
      <c r="E10" s="4"/>
      <c r="F10" s="30" t="s">
        <v>8</v>
      </c>
      <c r="G10" s="186">
        <f>'Payroll Schedule'!$B$11</f>
        <v>17</v>
      </c>
      <c r="H10" s="186"/>
      <c r="I10" s="186"/>
      <c r="J10" s="35"/>
    </row>
    <row r="11" spans="1:12" ht="13.5" thickBot="1" x14ac:dyDescent="0.25">
      <c r="A11" s="31"/>
      <c r="B11" s="31"/>
      <c r="C11" s="31"/>
      <c r="D11" s="31"/>
      <c r="E11" s="31"/>
      <c r="F11" s="31"/>
      <c r="G11" s="31"/>
      <c r="H11" s="31"/>
      <c r="I11" s="31"/>
    </row>
    <row r="12" spans="1:12" s="2" customFormat="1" ht="39.75" thickTop="1" thickBot="1" x14ac:dyDescent="0.25">
      <c r="A12" s="15" t="s">
        <v>9</v>
      </c>
      <c r="B12" s="15" t="s">
        <v>28</v>
      </c>
      <c r="C12" s="16" t="s">
        <v>10</v>
      </c>
      <c r="D12" s="17" t="s">
        <v>11</v>
      </c>
      <c r="E12" s="18"/>
      <c r="F12" s="19" t="s">
        <v>9</v>
      </c>
      <c r="G12" s="15" t="s">
        <v>28</v>
      </c>
      <c r="H12" s="16" t="s">
        <v>10</v>
      </c>
      <c r="I12" s="16" t="s">
        <v>11</v>
      </c>
      <c r="J12" s="36"/>
      <c r="K12" s="11"/>
    </row>
    <row r="13" spans="1:12" s="2" customFormat="1" ht="18" customHeight="1" thickTop="1" thickBot="1" x14ac:dyDescent="0.25">
      <c r="A13" s="187" t="s">
        <v>12</v>
      </c>
      <c r="B13" s="187"/>
      <c r="C13" s="14">
        <f>'July 27, 2025 - Aug 9, 2025'!$H$21</f>
        <v>0</v>
      </c>
      <c r="D13" s="14"/>
      <c r="E13" s="20"/>
      <c r="F13" s="21"/>
      <c r="G13" s="22"/>
      <c r="H13" s="23"/>
      <c r="I13" s="23"/>
      <c r="J13" s="36"/>
      <c r="K13" s="5"/>
      <c r="L13" s="3"/>
    </row>
    <row r="14" spans="1:12" ht="18" customHeight="1" thickTop="1" x14ac:dyDescent="0.2">
      <c r="A14" s="120"/>
      <c r="B14" s="121" t="s">
        <v>13</v>
      </c>
      <c r="C14" s="157"/>
      <c r="D14" s="122"/>
      <c r="E14" s="27"/>
      <c r="F14" s="120" t="b">
        <f t="shared" ref="F14:F20" si="0">K38</f>
        <v>0</v>
      </c>
      <c r="G14" s="123" t="s">
        <v>13</v>
      </c>
      <c r="H14" s="122"/>
      <c r="I14" s="122"/>
      <c r="K14" s="5">
        <f t="shared" ref="K14:K20" si="1">IF(EXACT(L14,$K$8)=TRUE,$G$8,IF(K13=0,"",IF(K13&lt;$G$9,K13+1,IF(K13=$G$9,""))))</f>
        <v>45879</v>
      </c>
      <c r="L14" s="3" t="s">
        <v>13</v>
      </c>
    </row>
    <row r="15" spans="1:12" ht="18" customHeight="1" x14ac:dyDescent="0.2">
      <c r="A15" s="24"/>
      <c r="B15" s="125" t="s">
        <v>14</v>
      </c>
      <c r="C15" s="127"/>
      <c r="D15" s="127"/>
      <c r="E15" s="27"/>
      <c r="F15" s="24" t="b">
        <f t="shared" si="0"/>
        <v>0</v>
      </c>
      <c r="G15" s="125" t="s">
        <v>14</v>
      </c>
      <c r="H15" s="127"/>
      <c r="I15" s="127"/>
      <c r="K15" s="5">
        <f t="shared" si="1"/>
        <v>45880</v>
      </c>
      <c r="L15" s="3" t="s">
        <v>14</v>
      </c>
    </row>
    <row r="16" spans="1:12" ht="18" customHeight="1" x14ac:dyDescent="0.2">
      <c r="A16" s="24"/>
      <c r="B16" s="125" t="s">
        <v>15</v>
      </c>
      <c r="C16" s="127"/>
      <c r="D16" s="127"/>
      <c r="E16" s="27"/>
      <c r="F16" s="24" t="b">
        <f t="shared" si="0"/>
        <v>0</v>
      </c>
      <c r="G16" s="125" t="s">
        <v>15</v>
      </c>
      <c r="H16" s="127"/>
      <c r="I16" s="127"/>
      <c r="K16" s="5">
        <f t="shared" si="1"/>
        <v>45881</v>
      </c>
      <c r="L16" s="3" t="s">
        <v>15</v>
      </c>
    </row>
    <row r="17" spans="1:12" ht="18" customHeight="1" x14ac:dyDescent="0.2">
      <c r="A17" s="24"/>
      <c r="B17" s="125" t="s">
        <v>16</v>
      </c>
      <c r="C17" s="127"/>
      <c r="D17" s="127"/>
      <c r="E17" s="27"/>
      <c r="F17" s="24" t="b">
        <f t="shared" si="0"/>
        <v>0</v>
      </c>
      <c r="G17" s="125" t="s">
        <v>16</v>
      </c>
      <c r="H17" s="127"/>
      <c r="I17" s="127"/>
      <c r="K17" s="5">
        <f t="shared" si="1"/>
        <v>45882</v>
      </c>
      <c r="L17" s="3" t="s">
        <v>16</v>
      </c>
    </row>
    <row r="18" spans="1:12" ht="18" customHeight="1" x14ac:dyDescent="0.2">
      <c r="A18" s="24"/>
      <c r="B18" s="125" t="s">
        <v>17</v>
      </c>
      <c r="C18" s="127"/>
      <c r="D18" s="127"/>
      <c r="E18" s="27"/>
      <c r="F18" s="24" t="b">
        <f t="shared" si="0"/>
        <v>0</v>
      </c>
      <c r="G18" s="125" t="s">
        <v>17</v>
      </c>
      <c r="H18" s="127"/>
      <c r="I18" s="127"/>
      <c r="K18" s="5">
        <f t="shared" si="1"/>
        <v>45883</v>
      </c>
      <c r="L18" s="3" t="s">
        <v>17</v>
      </c>
    </row>
    <row r="19" spans="1:12" ht="18" customHeight="1" x14ac:dyDescent="0.2">
      <c r="A19" s="24"/>
      <c r="B19" s="125" t="s">
        <v>18</v>
      </c>
      <c r="C19" s="127"/>
      <c r="D19" s="127"/>
      <c r="E19" s="27"/>
      <c r="F19" s="24" t="b">
        <f t="shared" si="0"/>
        <v>0</v>
      </c>
      <c r="G19" s="125" t="s">
        <v>18</v>
      </c>
      <c r="H19" s="127"/>
      <c r="I19" s="127"/>
      <c r="K19" s="5">
        <f t="shared" si="1"/>
        <v>45884</v>
      </c>
      <c r="L19" s="3" t="s">
        <v>18</v>
      </c>
    </row>
    <row r="20" spans="1:12" ht="18" customHeight="1" thickBot="1" x14ac:dyDescent="0.25">
      <c r="A20" s="25"/>
      <c r="B20" s="128" t="s">
        <v>19</v>
      </c>
      <c r="C20" s="130"/>
      <c r="D20" s="130"/>
      <c r="E20" s="27"/>
      <c r="F20" s="25" t="b">
        <f t="shared" si="0"/>
        <v>0</v>
      </c>
      <c r="G20" s="128" t="s">
        <v>19</v>
      </c>
      <c r="H20" s="130"/>
      <c r="I20" s="130"/>
      <c r="K20" s="5">
        <f t="shared" si="1"/>
        <v>45885</v>
      </c>
      <c r="L20" s="3" t="s">
        <v>19</v>
      </c>
    </row>
    <row r="21" spans="1:12" s="1" customFormat="1" ht="18" customHeight="1" thickTop="1" thickBot="1" x14ac:dyDescent="0.25">
      <c r="A21" s="131" t="s">
        <v>20</v>
      </c>
      <c r="B21" s="26"/>
      <c r="C21" s="28">
        <f>SUM(C13:C20)</f>
        <v>0</v>
      </c>
      <c r="D21" s="28">
        <f>IF(C21&gt;40,C21-40,0)</f>
        <v>0</v>
      </c>
      <c r="E21" s="132"/>
      <c r="F21" s="131" t="s">
        <v>23</v>
      </c>
      <c r="G21" s="26"/>
      <c r="H21" s="28">
        <f>SUM(H14:H20)</f>
        <v>0</v>
      </c>
      <c r="I21" s="28">
        <f>IF(H21&gt;40,H21-40,0)</f>
        <v>0</v>
      </c>
      <c r="J21" s="37"/>
      <c r="K21" s="6" t="s">
        <v>20</v>
      </c>
      <c r="L21" s="7"/>
    </row>
    <row r="22" spans="1:12" ht="18" customHeight="1" thickTop="1" x14ac:dyDescent="0.2">
      <c r="A22" s="120">
        <v>45879</v>
      </c>
      <c r="B22" s="133" t="s">
        <v>13</v>
      </c>
      <c r="C22" s="124"/>
      <c r="D22" s="122"/>
      <c r="E22" s="27"/>
      <c r="F22" s="120" t="b">
        <f t="shared" ref="F22:F28" si="2">K46</f>
        <v>0</v>
      </c>
      <c r="G22" s="133" t="s">
        <v>13</v>
      </c>
      <c r="H22" s="122"/>
      <c r="I22" s="122"/>
      <c r="K22" s="5">
        <f>IF(K20=0,"",IF(K20&lt;$G$9,K20+1,IF(K20=$G$9,"")))</f>
        <v>45886</v>
      </c>
      <c r="L22" s="3" t="s">
        <v>13</v>
      </c>
    </row>
    <row r="23" spans="1:12" ht="18" customHeight="1" x14ac:dyDescent="0.2">
      <c r="A23" s="120">
        <v>45880</v>
      </c>
      <c r="B23" s="134" t="s">
        <v>14</v>
      </c>
      <c r="C23" s="126"/>
      <c r="D23" s="127"/>
      <c r="E23" s="27"/>
      <c r="F23" s="24" t="b">
        <f t="shared" si="2"/>
        <v>0</v>
      </c>
      <c r="G23" s="134" t="s">
        <v>14</v>
      </c>
      <c r="H23" s="127"/>
      <c r="I23" s="127"/>
      <c r="K23" s="5">
        <f>IF(K22=0,"",IF(K22&lt;$G$9,K22+1,IF(K22=$G$9,"")))</f>
        <v>45887</v>
      </c>
      <c r="L23" s="3" t="s">
        <v>14</v>
      </c>
    </row>
    <row r="24" spans="1:12" ht="18" customHeight="1" x14ac:dyDescent="0.2">
      <c r="A24" s="120">
        <v>45881</v>
      </c>
      <c r="B24" s="134" t="s">
        <v>15</v>
      </c>
      <c r="C24" s="126"/>
      <c r="D24" s="127"/>
      <c r="E24" s="27"/>
      <c r="F24" s="24" t="b">
        <f t="shared" si="2"/>
        <v>0</v>
      </c>
      <c r="G24" s="134" t="s">
        <v>15</v>
      </c>
      <c r="H24" s="127"/>
      <c r="I24" s="127"/>
      <c r="K24" s="5">
        <f t="shared" ref="K24:K28" si="3">IF(K23=0,"",IF(K23&lt;$G$9,K23+1,IF(K23=$G$9,"")))</f>
        <v>45888</v>
      </c>
      <c r="L24" s="3" t="s">
        <v>15</v>
      </c>
    </row>
    <row r="25" spans="1:12" ht="18" customHeight="1" x14ac:dyDescent="0.2">
      <c r="A25" s="120">
        <v>45882</v>
      </c>
      <c r="B25" s="134" t="s">
        <v>16</v>
      </c>
      <c r="C25" s="126"/>
      <c r="D25" s="127"/>
      <c r="E25" s="27"/>
      <c r="F25" s="24" t="b">
        <f t="shared" si="2"/>
        <v>0</v>
      </c>
      <c r="G25" s="134" t="s">
        <v>16</v>
      </c>
      <c r="H25" s="127"/>
      <c r="I25" s="127"/>
      <c r="K25" s="5">
        <f t="shared" si="3"/>
        <v>45889</v>
      </c>
      <c r="L25" s="3" t="s">
        <v>16</v>
      </c>
    </row>
    <row r="26" spans="1:12" ht="18" customHeight="1" x14ac:dyDescent="0.2">
      <c r="A26" s="120">
        <v>45883</v>
      </c>
      <c r="B26" s="134" t="s">
        <v>17</v>
      </c>
      <c r="C26" s="126"/>
      <c r="D26" s="127"/>
      <c r="E26" s="27"/>
      <c r="F26" s="24" t="b">
        <f t="shared" si="2"/>
        <v>0</v>
      </c>
      <c r="G26" s="134" t="s">
        <v>17</v>
      </c>
      <c r="H26" s="127"/>
      <c r="I26" s="127"/>
      <c r="K26" s="5">
        <f t="shared" si="3"/>
        <v>45890</v>
      </c>
      <c r="L26" s="3" t="s">
        <v>17</v>
      </c>
    </row>
    <row r="27" spans="1:12" ht="18" customHeight="1" x14ac:dyDescent="0.2">
      <c r="A27" s="120">
        <v>45884</v>
      </c>
      <c r="B27" s="134" t="s">
        <v>18</v>
      </c>
      <c r="C27" s="126"/>
      <c r="D27" s="127"/>
      <c r="E27" s="27"/>
      <c r="F27" s="24" t="b">
        <f t="shared" si="2"/>
        <v>0</v>
      </c>
      <c r="G27" s="134" t="s">
        <v>18</v>
      </c>
      <c r="H27" s="127"/>
      <c r="I27" s="127"/>
      <c r="K27" s="5">
        <f t="shared" si="3"/>
        <v>45891</v>
      </c>
      <c r="L27" s="3" t="s">
        <v>18</v>
      </c>
    </row>
    <row r="28" spans="1:12" ht="18" customHeight="1" thickBot="1" x14ac:dyDescent="0.25">
      <c r="A28" s="120">
        <v>45885</v>
      </c>
      <c r="B28" s="135" t="s">
        <v>19</v>
      </c>
      <c r="C28" s="129"/>
      <c r="D28" s="130"/>
      <c r="E28" s="27"/>
      <c r="F28" s="25" t="b">
        <f t="shared" si="2"/>
        <v>0</v>
      </c>
      <c r="G28" s="135" t="s">
        <v>19</v>
      </c>
      <c r="H28" s="130"/>
      <c r="I28" s="130"/>
      <c r="K28" s="5">
        <f t="shared" si="3"/>
        <v>45892</v>
      </c>
      <c r="L28" s="3" t="s">
        <v>19</v>
      </c>
    </row>
    <row r="29" spans="1:12" ht="18" customHeight="1" thickTop="1" thickBot="1" x14ac:dyDescent="0.25">
      <c r="A29" s="136" t="s">
        <v>21</v>
      </c>
      <c r="B29" s="26"/>
      <c r="C29" s="28">
        <f>SUM(C22:C28)</f>
        <v>0</v>
      </c>
      <c r="D29" s="28">
        <f>IF(C29&gt;40,C29-40,0)</f>
        <v>0</v>
      </c>
      <c r="E29" s="27"/>
      <c r="F29" s="137" t="s">
        <v>24</v>
      </c>
      <c r="G29" s="26"/>
      <c r="H29" s="28">
        <f>SUM(H22:H28)</f>
        <v>0</v>
      </c>
      <c r="I29" s="28">
        <f>IF(H29&gt;40,H29-40,0)</f>
        <v>0</v>
      </c>
      <c r="K29" s="6" t="s">
        <v>21</v>
      </c>
      <c r="L29" s="7"/>
    </row>
    <row r="30" spans="1:12" ht="18" customHeight="1" thickTop="1" thickBot="1" x14ac:dyDescent="0.25">
      <c r="A30" s="120">
        <v>45886</v>
      </c>
      <c r="B30" s="133" t="s">
        <v>13</v>
      </c>
      <c r="C30" s="124"/>
      <c r="D30" s="122"/>
      <c r="E30" s="27"/>
      <c r="F30" s="13" t="s">
        <v>29</v>
      </c>
      <c r="G30" s="26"/>
      <c r="H30" s="28">
        <f>(C21+C29+C37+H21+H29)-C13</f>
        <v>0</v>
      </c>
      <c r="I30" s="28">
        <f>D21+D29+D37+I21+I29</f>
        <v>0</v>
      </c>
      <c r="K30" s="5" t="str">
        <f>IF(K28=0,"",IF(K28&lt;$G$9,K28+1,IF(K28=$G$9,"")))</f>
        <v/>
      </c>
      <c r="L30" s="3" t="s">
        <v>13</v>
      </c>
    </row>
    <row r="31" spans="1:12" ht="18" customHeight="1" thickTop="1" x14ac:dyDescent="0.2">
      <c r="A31" s="120">
        <v>45887</v>
      </c>
      <c r="B31" s="134" t="s">
        <v>14</v>
      </c>
      <c r="C31" s="126"/>
      <c r="D31" s="127"/>
      <c r="E31" s="27"/>
      <c r="F31" s="191" t="s">
        <v>32</v>
      </c>
      <c r="G31" s="192"/>
      <c r="H31" s="192"/>
      <c r="I31" s="193"/>
      <c r="K31" s="5" t="b">
        <f>IF(K30=0,"",IF(K30&lt;$G$9,K30+1,IF(K30=$G$9,"")))</f>
        <v>0</v>
      </c>
      <c r="L31" s="3" t="s">
        <v>14</v>
      </c>
    </row>
    <row r="32" spans="1:12" ht="18" customHeight="1" x14ac:dyDescent="0.2">
      <c r="A32" s="120">
        <v>45888</v>
      </c>
      <c r="B32" s="134" t="s">
        <v>15</v>
      </c>
      <c r="C32" s="126"/>
      <c r="D32" s="127"/>
      <c r="E32" s="27"/>
      <c r="F32" s="194"/>
      <c r="G32" s="195"/>
      <c r="H32" s="195"/>
      <c r="I32" s="196"/>
      <c r="K32" s="5" t="b">
        <f t="shared" ref="K32:K36" si="4">IF(K31=0,"",IF(K31&lt;$G$9,K31+1,IF(K31=$G$9,"")))</f>
        <v>0</v>
      </c>
      <c r="L32" s="3" t="s">
        <v>15</v>
      </c>
    </row>
    <row r="33" spans="1:12" ht="18" customHeight="1" x14ac:dyDescent="0.2">
      <c r="A33" s="120">
        <v>45889</v>
      </c>
      <c r="B33" s="134" t="s">
        <v>16</v>
      </c>
      <c r="C33" s="126"/>
      <c r="D33" s="127"/>
      <c r="E33" s="27"/>
      <c r="F33" s="194"/>
      <c r="G33" s="195"/>
      <c r="H33" s="195"/>
      <c r="I33" s="196"/>
      <c r="K33" s="5" t="b">
        <f t="shared" si="4"/>
        <v>0</v>
      </c>
      <c r="L33" s="3" t="s">
        <v>16</v>
      </c>
    </row>
    <row r="34" spans="1:12" ht="18" customHeight="1" x14ac:dyDescent="0.2">
      <c r="A34" s="120">
        <v>45890</v>
      </c>
      <c r="B34" s="134" t="s">
        <v>17</v>
      </c>
      <c r="C34" s="126"/>
      <c r="D34" s="127"/>
      <c r="E34" s="27"/>
      <c r="F34" s="194"/>
      <c r="G34" s="195"/>
      <c r="H34" s="195"/>
      <c r="I34" s="196"/>
      <c r="K34" s="5" t="b">
        <f t="shared" si="4"/>
        <v>0</v>
      </c>
      <c r="L34" s="3" t="s">
        <v>17</v>
      </c>
    </row>
    <row r="35" spans="1:12" ht="18" customHeight="1" x14ac:dyDescent="0.2">
      <c r="A35" s="120">
        <v>45891</v>
      </c>
      <c r="B35" s="134" t="s">
        <v>18</v>
      </c>
      <c r="C35" s="126"/>
      <c r="D35" s="127"/>
      <c r="E35" s="27"/>
      <c r="F35" s="194"/>
      <c r="G35" s="195"/>
      <c r="H35" s="195"/>
      <c r="I35" s="196"/>
      <c r="K35" s="5" t="b">
        <f t="shared" si="4"/>
        <v>0</v>
      </c>
      <c r="L35" s="3" t="s">
        <v>18</v>
      </c>
    </row>
    <row r="36" spans="1:12" ht="18" customHeight="1" thickBot="1" x14ac:dyDescent="0.25">
      <c r="A36" s="120">
        <v>45892</v>
      </c>
      <c r="B36" s="135" t="s">
        <v>19</v>
      </c>
      <c r="C36" s="129"/>
      <c r="D36" s="130"/>
      <c r="E36" s="27"/>
      <c r="F36" s="194"/>
      <c r="G36" s="195"/>
      <c r="H36" s="195"/>
      <c r="I36" s="196"/>
      <c r="K36" s="5" t="b">
        <f t="shared" si="4"/>
        <v>0</v>
      </c>
      <c r="L36" s="3" t="s">
        <v>19</v>
      </c>
    </row>
    <row r="37" spans="1:12" ht="18" customHeight="1" thickTop="1" thickBot="1" x14ac:dyDescent="0.25">
      <c r="A37" s="137" t="s">
        <v>22</v>
      </c>
      <c r="B37" s="26"/>
      <c r="C37" s="28">
        <f>SUM(C30:C36)</f>
        <v>0</v>
      </c>
      <c r="D37" s="28">
        <f>IF(C37&gt;40,C37-40,0)</f>
        <v>0</v>
      </c>
      <c r="E37" s="29"/>
      <c r="F37" s="197"/>
      <c r="G37" s="198"/>
      <c r="H37" s="198"/>
      <c r="I37" s="199"/>
      <c r="K37" s="6" t="s">
        <v>22</v>
      </c>
      <c r="L37" s="8"/>
    </row>
    <row r="38" spans="1:12" ht="13.5" thickTop="1" x14ac:dyDescent="0.2">
      <c r="A38" s="31"/>
      <c r="B38" s="31"/>
      <c r="C38" s="31"/>
      <c r="D38" s="31"/>
      <c r="E38" s="31"/>
      <c r="F38" s="31"/>
      <c r="G38" s="31"/>
      <c r="H38" s="31"/>
      <c r="I38" s="31"/>
      <c r="K38" s="5" t="b">
        <f>IF(K36=0,"",IF(K36&lt;$G$9,K36+1,IF(K36=$G$9,"")))</f>
        <v>0</v>
      </c>
      <c r="L38" s="3" t="s">
        <v>13</v>
      </c>
    </row>
    <row r="39" spans="1:12" ht="24.75" customHeight="1" thickBot="1" x14ac:dyDescent="0.25">
      <c r="A39" s="168"/>
      <c r="B39" s="168"/>
      <c r="C39" s="31"/>
      <c r="D39" s="32"/>
      <c r="E39" s="31"/>
      <c r="F39" s="168"/>
      <c r="G39" s="168"/>
      <c r="H39" s="31"/>
      <c r="I39" s="32"/>
      <c r="K39" s="5" t="b">
        <f>IF(K38=0,"",IF(K38&lt;$G$9,K38+1,IF(K38=$G$9,"")))</f>
        <v>0</v>
      </c>
      <c r="L39" s="3" t="s">
        <v>14</v>
      </c>
    </row>
    <row r="40" spans="1:12" x14ac:dyDescent="0.2">
      <c r="A40" s="169" t="s">
        <v>30</v>
      </c>
      <c r="B40" s="169"/>
      <c r="C40" s="31"/>
      <c r="D40" s="33" t="s">
        <v>25</v>
      </c>
      <c r="E40" s="31"/>
      <c r="F40" s="169" t="s">
        <v>31</v>
      </c>
      <c r="G40" s="169"/>
      <c r="H40" s="31"/>
      <c r="I40" s="33" t="s">
        <v>25</v>
      </c>
      <c r="K40" s="5" t="b">
        <f t="shared" ref="K40:K44" si="5">IF(K39=0,"",IF(K39&lt;$G$9,K39+1,IF(K39=$G$9,"")))</f>
        <v>0</v>
      </c>
      <c r="L40" s="3" t="s">
        <v>15</v>
      </c>
    </row>
    <row r="41" spans="1:12" x14ac:dyDescent="0.2">
      <c r="A41" s="31"/>
      <c r="B41" s="31"/>
      <c r="C41" s="31"/>
      <c r="D41" s="31"/>
      <c r="E41" s="31"/>
      <c r="F41" s="31"/>
      <c r="G41" s="31"/>
      <c r="H41" s="31"/>
      <c r="I41" s="31"/>
      <c r="K41" s="5" t="b">
        <f t="shared" si="5"/>
        <v>0</v>
      </c>
      <c r="L41" s="3" t="s">
        <v>16</v>
      </c>
    </row>
    <row r="42" spans="1:12" ht="30.75" customHeight="1" x14ac:dyDescent="0.25">
      <c r="A42" s="171" t="s">
        <v>26</v>
      </c>
      <c r="B42" s="171"/>
      <c r="C42" s="171"/>
      <c r="D42" s="171"/>
      <c r="E42" s="31"/>
      <c r="F42" s="170" t="s">
        <v>27</v>
      </c>
      <c r="G42" s="170"/>
      <c r="H42" s="170"/>
      <c r="I42" s="170"/>
      <c r="K42" s="5" t="b">
        <f t="shared" si="5"/>
        <v>0</v>
      </c>
      <c r="L42" s="3" t="s">
        <v>17</v>
      </c>
    </row>
    <row r="43" spans="1:12" x14ac:dyDescent="0.2">
      <c r="K43" s="5" t="b">
        <f t="shared" si="5"/>
        <v>0</v>
      </c>
      <c r="L43" s="3" t="s">
        <v>18</v>
      </c>
    </row>
    <row r="44" spans="1:12" x14ac:dyDescent="0.2">
      <c r="K44" s="5" t="b">
        <f t="shared" si="5"/>
        <v>0</v>
      </c>
      <c r="L44" s="3" t="s">
        <v>19</v>
      </c>
    </row>
    <row r="45" spans="1:12" x14ac:dyDescent="0.2">
      <c r="K45" s="8" t="s">
        <v>23</v>
      </c>
      <c r="L45" s="8"/>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6">IF(K47=0,"",IF(K47&lt;$G$9,K47+1,IF(K47=$G$9,"")))</f>
        <v>0</v>
      </c>
      <c r="L48" s="3" t="s">
        <v>15</v>
      </c>
    </row>
    <row r="49" spans="11:12" x14ac:dyDescent="0.2">
      <c r="K49" s="5" t="b">
        <f t="shared" si="6"/>
        <v>0</v>
      </c>
      <c r="L49" s="3" t="s">
        <v>16</v>
      </c>
    </row>
    <row r="50" spans="11:12" x14ac:dyDescent="0.2">
      <c r="K50" s="5" t="b">
        <f t="shared" si="6"/>
        <v>0</v>
      </c>
      <c r="L50" s="3" t="s">
        <v>17</v>
      </c>
    </row>
    <row r="51" spans="11:12" x14ac:dyDescent="0.2">
      <c r="K51" s="5" t="b">
        <f t="shared" si="6"/>
        <v>0</v>
      </c>
      <c r="L51" s="3" t="s">
        <v>18</v>
      </c>
    </row>
    <row r="52" spans="11:12" x14ac:dyDescent="0.2">
      <c r="K52" s="5" t="b">
        <f t="shared" si="6"/>
        <v>0</v>
      </c>
      <c r="L52" s="3" t="s">
        <v>19</v>
      </c>
    </row>
    <row r="53" spans="11:12" x14ac:dyDescent="0.2">
      <c r="K53" s="8" t="s">
        <v>24</v>
      </c>
      <c r="L53" s="8"/>
    </row>
  </sheetData>
  <sheetProtection algorithmName="SHA-512" hashValue="XDQxpNNcqrwd9261yG+DbTyDVm97s+WNKQ2OePiXD4eA10SBoKWzH41DAK8uLjADJCrOGJu1BFwFquGPirxhAg==" saltValue="2PbuUF2POCHzxEvMCA6Tsw==" spinCount="100000" sheet="1" selectLockedCells="1"/>
  <mergeCells count="17">
    <mergeCell ref="B9:D9"/>
    <mergeCell ref="G9:I9"/>
    <mergeCell ref="A1:I1"/>
    <mergeCell ref="A2:I2"/>
    <mergeCell ref="A4:I7"/>
    <mergeCell ref="B8:D8"/>
    <mergeCell ref="G8:I8"/>
    <mergeCell ref="A40:B40"/>
    <mergeCell ref="F40:G40"/>
    <mergeCell ref="A42:D42"/>
    <mergeCell ref="F42:I42"/>
    <mergeCell ref="B10:D10"/>
    <mergeCell ref="G10:I10"/>
    <mergeCell ref="A13:B13"/>
    <mergeCell ref="F31:I37"/>
    <mergeCell ref="A39:B39"/>
    <mergeCell ref="F39:G39"/>
  </mergeCells>
  <conditionalFormatting sqref="A14">
    <cfRule type="cellIs" dxfId="299" priority="38" operator="equal">
      <formula>FALSE</formula>
    </cfRule>
  </conditionalFormatting>
  <conditionalFormatting sqref="A14:A20">
    <cfRule type="containsText" dxfId="298" priority="21" operator="containsText" text="FALSE">
      <formula>NOT(ISERROR(SEARCH("FALSE",A14)))</formula>
    </cfRule>
  </conditionalFormatting>
  <conditionalFormatting sqref="A22:A28">
    <cfRule type="containsText" dxfId="297" priority="7" operator="containsText" text="FALSE">
      <formula>NOT(ISERROR(SEARCH("FALSE",A22)))</formula>
    </cfRule>
  </conditionalFormatting>
  <conditionalFormatting sqref="A22:A36">
    <cfRule type="cellIs" dxfId="296" priority="8" operator="equal">
      <formula>FALSE</formula>
    </cfRule>
  </conditionalFormatting>
  <conditionalFormatting sqref="A30:A36">
    <cfRule type="containsText" dxfId="295" priority="11" operator="containsText" text="FALSE">
      <formula>NOT(ISERROR(SEARCH("FALSE",A30)))</formula>
    </cfRule>
  </conditionalFormatting>
  <conditionalFormatting sqref="B22:B28">
    <cfRule type="cellIs" dxfId="294" priority="17" operator="equal">
      <formula>FALSE</formula>
    </cfRule>
  </conditionalFormatting>
  <conditionalFormatting sqref="B30:B36">
    <cfRule type="cellIs" dxfId="293" priority="9" operator="equal">
      <formula>FALSE</formula>
    </cfRule>
  </conditionalFormatting>
  <conditionalFormatting sqref="B8:D10">
    <cfRule type="cellIs" dxfId="292" priority="1" operator="equal">
      <formula>0</formula>
    </cfRule>
  </conditionalFormatting>
  <conditionalFormatting sqref="F14">
    <cfRule type="cellIs" dxfId="291" priority="20" operator="equal">
      <formula>FALSE</formula>
    </cfRule>
  </conditionalFormatting>
  <conditionalFormatting sqref="F14:F20">
    <cfRule type="containsText" dxfId="290" priority="19" operator="containsText" text="FALSE">
      <formula>NOT(ISERROR(SEARCH("FALSE",F14)))</formula>
    </cfRule>
  </conditionalFormatting>
  <conditionalFormatting sqref="F22">
    <cfRule type="cellIs" dxfId="289" priority="6" operator="equal">
      <formula>FALSE</formula>
    </cfRule>
  </conditionalFormatting>
  <conditionalFormatting sqref="F22:F28">
    <cfRule type="containsText" dxfId="288" priority="5" operator="containsText" text="FALSE">
      <formula>NOT(ISERROR(SEARCH("FALSE",F22)))</formula>
    </cfRule>
  </conditionalFormatting>
  <conditionalFormatting sqref="F29:F30">
    <cfRule type="cellIs" dxfId="287" priority="3" operator="equal">
      <formula>FALSE</formula>
    </cfRule>
  </conditionalFormatting>
  <conditionalFormatting sqref="G22:G28">
    <cfRule type="cellIs" dxfId="286" priority="15" operator="equal">
      <formula>FALSE</formula>
    </cfRule>
  </conditionalFormatting>
  <conditionalFormatting sqref="K13:L52">
    <cfRule type="cellIs" dxfId="285" priority="22" operator="equal">
      <formula>FALSE</formula>
    </cfRule>
  </conditionalFormatting>
  <dataValidations count="4">
    <dataValidation allowBlank="1" showInputMessage="1" showErrorMessage="1" prompt="Enter your Department Name into this field and it will populate to all the other time reports in this workbook." sqref="B10 J10" xr:uid="{00000000-0002-0000-0600-000000000000}"/>
    <dataValidation allowBlank="1" showInputMessage="1" showErrorMessage="1" prompt="Enter your Name into this field and it will populate to all the other time reports in this workbook." sqref="B9 J9" xr:uid="{00000000-0002-0000-0600-000001000000}"/>
    <dataValidation allowBlank="1" showInputMessage="1" showErrorMessage="1" prompt="Enter your MSU ID into this field and it will populate to all the other time re[prts in this workbook." sqref="J8" xr:uid="{00000000-0002-0000-0600-000002000000}"/>
    <dataValidation allowBlank="1" showInputMessage="1" showErrorMessage="1" prompt="Enter your MSU ID into this field and it will populate to all the other time reports in this workbook." sqref="B8:D8" xr:uid="{803681A5-8BB6-4FE2-B643-1FB5D39D5A5E}"/>
  </dataValidations>
  <printOptions horizontalCentered="1"/>
  <pageMargins left="0" right="0" top="0.5" bottom="0.5" header="0.3" footer="0.3"/>
  <pageSetup scale="92" orientation="portrait" r:id="rId1"/>
  <headerFooter>
    <oddFooter>&amp;RMay-2018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L53"/>
  <sheetViews>
    <sheetView showGridLines="0" zoomScale="98" zoomScaleNormal="98" workbookViewId="0">
      <pane ySplit="13" topLeftCell="A19" activePane="bottomLeft" state="frozen"/>
      <selection activeCell="B14" sqref="B14"/>
      <selection pane="bottomLeft" activeCell="C22" sqref="C22"/>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1"/>
    <col min="11" max="11" width="13.5" style="9" hidden="1" customWidth="1"/>
    <col min="12" max="12" width="19" hidden="1" customWidth="1"/>
  </cols>
  <sheetData>
    <row r="1" spans="1:12" ht="23.25" x14ac:dyDescent="0.2">
      <c r="A1" s="172" t="s">
        <v>0</v>
      </c>
      <c r="B1" s="172"/>
      <c r="C1" s="172"/>
      <c r="D1" s="172"/>
      <c r="E1" s="172"/>
      <c r="F1" s="172"/>
      <c r="G1" s="172"/>
      <c r="H1" s="172"/>
      <c r="I1" s="172"/>
    </row>
    <row r="2" spans="1:12" ht="23.25" x14ac:dyDescent="0.2">
      <c r="A2" s="172" t="s">
        <v>1</v>
      </c>
      <c r="B2" s="172"/>
      <c r="C2" s="172"/>
      <c r="D2" s="172"/>
      <c r="E2" s="172"/>
      <c r="F2" s="172"/>
      <c r="G2" s="172"/>
      <c r="H2" s="172"/>
      <c r="I2" s="172"/>
    </row>
    <row r="3" spans="1:12" ht="13.5" thickBot="1" x14ac:dyDescent="0.25">
      <c r="A3" s="31"/>
      <c r="B3" s="31"/>
      <c r="C3" s="31"/>
      <c r="D3" s="31"/>
      <c r="E3" s="31"/>
      <c r="F3" s="31"/>
      <c r="G3" s="31"/>
      <c r="H3" s="31"/>
      <c r="I3" s="31"/>
    </row>
    <row r="4" spans="1:12" ht="13.5" customHeight="1" x14ac:dyDescent="0.2">
      <c r="A4" s="173" t="s">
        <v>2</v>
      </c>
      <c r="B4" s="173"/>
      <c r="C4" s="173"/>
      <c r="D4" s="173"/>
      <c r="E4" s="173"/>
      <c r="F4" s="173"/>
      <c r="G4" s="173"/>
      <c r="H4" s="173"/>
      <c r="I4" s="173"/>
    </row>
    <row r="5" spans="1:12" x14ac:dyDescent="0.2">
      <c r="A5" s="174"/>
      <c r="B5" s="174"/>
      <c r="C5" s="174"/>
      <c r="D5" s="174"/>
      <c r="E5" s="174"/>
      <c r="F5" s="174"/>
      <c r="G5" s="174"/>
      <c r="H5" s="174"/>
      <c r="I5" s="174"/>
    </row>
    <row r="6" spans="1:12" x14ac:dyDescent="0.2">
      <c r="A6" s="174"/>
      <c r="B6" s="174"/>
      <c r="C6" s="174"/>
      <c r="D6" s="174"/>
      <c r="E6" s="174"/>
      <c r="F6" s="174"/>
      <c r="G6" s="174"/>
      <c r="H6" s="174"/>
      <c r="I6" s="174"/>
    </row>
    <row r="7" spans="1:12" ht="13.5" thickBot="1" x14ac:dyDescent="0.25">
      <c r="A7" s="175"/>
      <c r="B7" s="175"/>
      <c r="C7" s="175"/>
      <c r="D7" s="175"/>
      <c r="E7" s="175"/>
      <c r="F7" s="175"/>
      <c r="G7" s="175"/>
      <c r="H7" s="175"/>
      <c r="I7" s="175"/>
    </row>
    <row r="8" spans="1:12" ht="18" customHeight="1" thickBot="1" x14ac:dyDescent="0.25">
      <c r="A8" s="30" t="s">
        <v>3</v>
      </c>
      <c r="B8" s="190">
        <f>'June 15, 2025 - June 28, 2025'!$B$8</f>
        <v>0</v>
      </c>
      <c r="C8" s="190"/>
      <c r="D8" s="190"/>
      <c r="E8" s="4"/>
      <c r="F8" s="30" t="s">
        <v>4</v>
      </c>
      <c r="G8" s="189">
        <f>'Payroll Schedule'!$K$12</f>
        <v>45893</v>
      </c>
      <c r="H8" s="189"/>
      <c r="I8" s="189"/>
      <c r="J8" s="34"/>
      <c r="K8" s="10" t="str">
        <f>TEXT(G8,"dddd")</f>
        <v>Sunday</v>
      </c>
    </row>
    <row r="9" spans="1:12" ht="18" customHeight="1" thickBot="1" x14ac:dyDescent="0.25">
      <c r="A9" s="30" t="s">
        <v>5</v>
      </c>
      <c r="B9" s="190">
        <f>'June 15, 2025 - June 28, 2025'!$B$9</f>
        <v>0</v>
      </c>
      <c r="C9" s="190"/>
      <c r="D9" s="190"/>
      <c r="E9" s="4"/>
      <c r="F9" s="30" t="s">
        <v>6</v>
      </c>
      <c r="G9" s="185">
        <f>'Payroll Schedule'!$L$12</f>
        <v>45906</v>
      </c>
      <c r="H9" s="185"/>
      <c r="I9" s="185"/>
      <c r="J9" s="35"/>
    </row>
    <row r="10" spans="1:12" ht="18" customHeight="1" thickBot="1" x14ac:dyDescent="0.25">
      <c r="A10" s="30" t="s">
        <v>7</v>
      </c>
      <c r="B10" s="190">
        <f>'June 15, 2025 - June 28, 2025'!$B$10</f>
        <v>0</v>
      </c>
      <c r="C10" s="190"/>
      <c r="D10" s="190"/>
      <c r="E10" s="4"/>
      <c r="F10" s="30" t="s">
        <v>8</v>
      </c>
      <c r="G10" s="186">
        <f>'Payroll Schedule'!$B$12</f>
        <v>18</v>
      </c>
      <c r="H10" s="186"/>
      <c r="I10" s="186"/>
      <c r="J10" s="35"/>
    </row>
    <row r="11" spans="1:12" ht="13.5" thickBot="1" x14ac:dyDescent="0.25">
      <c r="A11" s="31"/>
      <c r="B11" s="31"/>
      <c r="C11" s="31"/>
      <c r="D11" s="31"/>
      <c r="E11" s="31"/>
      <c r="F11" s="31"/>
      <c r="G11" s="31"/>
      <c r="H11" s="31"/>
      <c r="I11" s="31"/>
    </row>
    <row r="12" spans="1:12" s="2" customFormat="1" ht="39.75" thickTop="1" thickBot="1" x14ac:dyDescent="0.25">
      <c r="A12" s="15" t="s">
        <v>9</v>
      </c>
      <c r="B12" s="15" t="s">
        <v>28</v>
      </c>
      <c r="C12" s="16" t="s">
        <v>10</v>
      </c>
      <c r="D12" s="17" t="s">
        <v>11</v>
      </c>
      <c r="E12" s="18"/>
      <c r="F12" s="19" t="s">
        <v>9</v>
      </c>
      <c r="G12" s="15" t="s">
        <v>28</v>
      </c>
      <c r="H12" s="16" t="s">
        <v>10</v>
      </c>
      <c r="I12" s="16" t="s">
        <v>11</v>
      </c>
      <c r="J12" s="36"/>
      <c r="K12" s="11"/>
    </row>
    <row r="13" spans="1:12" s="2" customFormat="1" ht="18" customHeight="1" thickTop="1" thickBot="1" x14ac:dyDescent="0.25">
      <c r="A13" s="187" t="s">
        <v>12</v>
      </c>
      <c r="B13" s="187"/>
      <c r="C13" s="14">
        <f>'Aug 10, 2025 - Aug 23, 2025'!$C$37</f>
        <v>0</v>
      </c>
      <c r="D13" s="14"/>
      <c r="E13" s="20"/>
      <c r="F13" s="21"/>
      <c r="G13" s="22"/>
      <c r="H13" s="23"/>
      <c r="I13" s="23"/>
      <c r="J13" s="36"/>
      <c r="K13" s="5"/>
      <c r="L13" s="3"/>
    </row>
    <row r="14" spans="1:12" ht="18" customHeight="1" thickTop="1" x14ac:dyDescent="0.2">
      <c r="A14" s="120"/>
      <c r="B14" s="121" t="s">
        <v>13</v>
      </c>
      <c r="C14" s="157"/>
      <c r="D14" s="122"/>
      <c r="E14" s="27"/>
      <c r="F14" s="120" t="b">
        <f t="shared" ref="F14:F20" si="0">K38</f>
        <v>0</v>
      </c>
      <c r="G14" s="123" t="s">
        <v>13</v>
      </c>
      <c r="H14" s="122"/>
      <c r="I14" s="122"/>
      <c r="K14" s="5">
        <f t="shared" ref="K14:K20" si="1">IF(EXACT(L14,$K$8)=TRUE,$G$8,IF(K13=0,"",IF(K13&lt;$G$9,K13+1,IF(K13=$G$9,""))))</f>
        <v>45893</v>
      </c>
      <c r="L14" s="3" t="s">
        <v>13</v>
      </c>
    </row>
    <row r="15" spans="1:12" ht="18" customHeight="1" x14ac:dyDescent="0.2">
      <c r="A15" s="24"/>
      <c r="B15" s="125" t="s">
        <v>14</v>
      </c>
      <c r="C15" s="127"/>
      <c r="D15" s="127"/>
      <c r="E15" s="27"/>
      <c r="F15" s="24" t="b">
        <f t="shared" si="0"/>
        <v>0</v>
      </c>
      <c r="G15" s="125" t="s">
        <v>14</v>
      </c>
      <c r="H15" s="127"/>
      <c r="I15" s="127"/>
      <c r="K15" s="5">
        <f t="shared" si="1"/>
        <v>45894</v>
      </c>
      <c r="L15" s="3" t="s">
        <v>14</v>
      </c>
    </row>
    <row r="16" spans="1:12" ht="18" customHeight="1" x14ac:dyDescent="0.2">
      <c r="A16" s="24"/>
      <c r="B16" s="125" t="s">
        <v>15</v>
      </c>
      <c r="C16" s="127"/>
      <c r="D16" s="127"/>
      <c r="E16" s="27"/>
      <c r="F16" s="24" t="b">
        <f t="shared" si="0"/>
        <v>0</v>
      </c>
      <c r="G16" s="125" t="s">
        <v>15</v>
      </c>
      <c r="H16" s="127"/>
      <c r="I16" s="127"/>
      <c r="K16" s="5">
        <f t="shared" si="1"/>
        <v>45895</v>
      </c>
      <c r="L16" s="3" t="s">
        <v>15</v>
      </c>
    </row>
    <row r="17" spans="1:12" ht="18" customHeight="1" x14ac:dyDescent="0.2">
      <c r="A17" s="24"/>
      <c r="B17" s="125" t="s">
        <v>16</v>
      </c>
      <c r="C17" s="127"/>
      <c r="D17" s="127"/>
      <c r="E17" s="27"/>
      <c r="F17" s="24" t="b">
        <f t="shared" si="0"/>
        <v>0</v>
      </c>
      <c r="G17" s="125" t="s">
        <v>16</v>
      </c>
      <c r="H17" s="127"/>
      <c r="I17" s="127"/>
      <c r="K17" s="5">
        <f t="shared" si="1"/>
        <v>45896</v>
      </c>
      <c r="L17" s="3" t="s">
        <v>16</v>
      </c>
    </row>
    <row r="18" spans="1:12" ht="18" customHeight="1" x14ac:dyDescent="0.2">
      <c r="A18" s="24"/>
      <c r="B18" s="125" t="s">
        <v>17</v>
      </c>
      <c r="C18" s="127"/>
      <c r="D18" s="127"/>
      <c r="E18" s="27"/>
      <c r="F18" s="24" t="b">
        <f t="shared" si="0"/>
        <v>0</v>
      </c>
      <c r="G18" s="125" t="s">
        <v>17</v>
      </c>
      <c r="H18" s="127"/>
      <c r="I18" s="127"/>
      <c r="K18" s="5">
        <f t="shared" si="1"/>
        <v>45897</v>
      </c>
      <c r="L18" s="3" t="s">
        <v>17</v>
      </c>
    </row>
    <row r="19" spans="1:12" ht="18" customHeight="1" x14ac:dyDescent="0.2">
      <c r="A19" s="24"/>
      <c r="B19" s="125" t="s">
        <v>18</v>
      </c>
      <c r="C19" s="127"/>
      <c r="D19" s="127"/>
      <c r="E19" s="27"/>
      <c r="F19" s="24" t="b">
        <f t="shared" si="0"/>
        <v>0</v>
      </c>
      <c r="G19" s="125" t="s">
        <v>18</v>
      </c>
      <c r="H19" s="127"/>
      <c r="I19" s="127"/>
      <c r="K19" s="5">
        <f t="shared" si="1"/>
        <v>45898</v>
      </c>
      <c r="L19" s="3" t="s">
        <v>18</v>
      </c>
    </row>
    <row r="20" spans="1:12" ht="18" customHeight="1" thickBot="1" x14ac:dyDescent="0.25">
      <c r="A20" s="25"/>
      <c r="B20" s="128" t="s">
        <v>19</v>
      </c>
      <c r="C20" s="130"/>
      <c r="D20" s="130"/>
      <c r="E20" s="27"/>
      <c r="F20" s="25" t="b">
        <f t="shared" si="0"/>
        <v>0</v>
      </c>
      <c r="G20" s="128" t="s">
        <v>19</v>
      </c>
      <c r="H20" s="130"/>
      <c r="I20" s="130"/>
      <c r="K20" s="5">
        <f t="shared" si="1"/>
        <v>45899</v>
      </c>
      <c r="L20" s="3" t="s">
        <v>19</v>
      </c>
    </row>
    <row r="21" spans="1:12" s="1" customFormat="1" ht="18" customHeight="1" thickTop="1" thickBot="1" x14ac:dyDescent="0.25">
      <c r="A21" s="131" t="s">
        <v>20</v>
      </c>
      <c r="B21" s="26"/>
      <c r="C21" s="28">
        <f>SUM(C13:C20)</f>
        <v>0</v>
      </c>
      <c r="D21" s="28">
        <f>IF(C21&gt;40,C21-40,0)</f>
        <v>0</v>
      </c>
      <c r="E21" s="132"/>
      <c r="F21" s="131" t="s">
        <v>23</v>
      </c>
      <c r="G21" s="26"/>
      <c r="H21" s="28">
        <f>SUM(H14:H20)</f>
        <v>0</v>
      </c>
      <c r="I21" s="28">
        <f>IF(H21&gt;40,H21-40,0)</f>
        <v>0</v>
      </c>
      <c r="J21" s="37"/>
      <c r="K21" s="6" t="s">
        <v>20</v>
      </c>
      <c r="L21" s="7"/>
    </row>
    <row r="22" spans="1:12" ht="18" customHeight="1" thickTop="1" x14ac:dyDescent="0.2">
      <c r="A22" s="120">
        <v>45893</v>
      </c>
      <c r="B22" s="133" t="s">
        <v>13</v>
      </c>
      <c r="C22" s="124"/>
      <c r="D22" s="122"/>
      <c r="E22" s="27"/>
      <c r="F22" s="120" t="b">
        <f t="shared" ref="F22:F28" si="2">K46</f>
        <v>0</v>
      </c>
      <c r="G22" s="133" t="s">
        <v>13</v>
      </c>
      <c r="H22" s="122"/>
      <c r="I22" s="122"/>
      <c r="K22" s="5">
        <f>IF(K20=0,"",IF(K20&lt;$G$9,K20+1,IF(K20=$G$9,"")))</f>
        <v>45900</v>
      </c>
      <c r="L22" s="3" t="s">
        <v>13</v>
      </c>
    </row>
    <row r="23" spans="1:12" ht="18" customHeight="1" x14ac:dyDescent="0.2">
      <c r="A23" s="120">
        <v>45894</v>
      </c>
      <c r="B23" s="134" t="s">
        <v>14</v>
      </c>
      <c r="C23" s="126"/>
      <c r="D23" s="127"/>
      <c r="E23" s="27"/>
      <c r="F23" s="24" t="b">
        <f t="shared" si="2"/>
        <v>0</v>
      </c>
      <c r="G23" s="134" t="s">
        <v>14</v>
      </c>
      <c r="H23" s="127"/>
      <c r="I23" s="127"/>
      <c r="K23" s="5">
        <f>IF(K22=0,"",IF(K22&lt;$G$9,K22+1,IF(K22=$G$9,"")))</f>
        <v>45901</v>
      </c>
      <c r="L23" s="3" t="s">
        <v>14</v>
      </c>
    </row>
    <row r="24" spans="1:12" ht="18" customHeight="1" x14ac:dyDescent="0.2">
      <c r="A24" s="120">
        <v>45895</v>
      </c>
      <c r="B24" s="134" t="s">
        <v>15</v>
      </c>
      <c r="C24" s="126"/>
      <c r="D24" s="127"/>
      <c r="E24" s="27"/>
      <c r="F24" s="24" t="b">
        <f t="shared" si="2"/>
        <v>0</v>
      </c>
      <c r="G24" s="134" t="s">
        <v>15</v>
      </c>
      <c r="H24" s="127"/>
      <c r="I24" s="127"/>
      <c r="K24" s="5">
        <f t="shared" ref="K24:K28" si="3">IF(K23=0,"",IF(K23&lt;$G$9,K23+1,IF(K23=$G$9,"")))</f>
        <v>45902</v>
      </c>
      <c r="L24" s="3" t="s">
        <v>15</v>
      </c>
    </row>
    <row r="25" spans="1:12" ht="18" customHeight="1" x14ac:dyDescent="0.2">
      <c r="A25" s="120">
        <v>45896</v>
      </c>
      <c r="B25" s="134" t="s">
        <v>16</v>
      </c>
      <c r="C25" s="126"/>
      <c r="D25" s="127"/>
      <c r="E25" s="27"/>
      <c r="F25" s="24" t="b">
        <f t="shared" si="2"/>
        <v>0</v>
      </c>
      <c r="G25" s="134" t="s">
        <v>16</v>
      </c>
      <c r="H25" s="127"/>
      <c r="I25" s="127"/>
      <c r="K25" s="5">
        <f t="shared" si="3"/>
        <v>45903</v>
      </c>
      <c r="L25" s="3" t="s">
        <v>16</v>
      </c>
    </row>
    <row r="26" spans="1:12" ht="18" customHeight="1" x14ac:dyDescent="0.2">
      <c r="A26" s="120">
        <v>45897</v>
      </c>
      <c r="B26" s="134" t="s">
        <v>17</v>
      </c>
      <c r="C26" s="126"/>
      <c r="D26" s="127"/>
      <c r="E26" s="27"/>
      <c r="F26" s="24" t="b">
        <f t="shared" si="2"/>
        <v>0</v>
      </c>
      <c r="G26" s="134" t="s">
        <v>17</v>
      </c>
      <c r="H26" s="127"/>
      <c r="I26" s="127"/>
      <c r="K26" s="5">
        <f t="shared" si="3"/>
        <v>45904</v>
      </c>
      <c r="L26" s="3" t="s">
        <v>17</v>
      </c>
    </row>
    <row r="27" spans="1:12" ht="18" customHeight="1" x14ac:dyDescent="0.2">
      <c r="A27" s="120">
        <v>45898</v>
      </c>
      <c r="B27" s="134" t="s">
        <v>18</v>
      </c>
      <c r="C27" s="126"/>
      <c r="D27" s="127"/>
      <c r="E27" s="27"/>
      <c r="F27" s="24" t="b">
        <f t="shared" si="2"/>
        <v>0</v>
      </c>
      <c r="G27" s="134" t="s">
        <v>18</v>
      </c>
      <c r="H27" s="127"/>
      <c r="I27" s="127"/>
      <c r="K27" s="5">
        <f t="shared" si="3"/>
        <v>45905</v>
      </c>
      <c r="L27" s="3" t="s">
        <v>18</v>
      </c>
    </row>
    <row r="28" spans="1:12" ht="18" customHeight="1" thickBot="1" x14ac:dyDescent="0.25">
      <c r="A28" s="120">
        <v>45899</v>
      </c>
      <c r="B28" s="135" t="s">
        <v>19</v>
      </c>
      <c r="C28" s="129"/>
      <c r="D28" s="130"/>
      <c r="E28" s="27"/>
      <c r="F28" s="25" t="b">
        <f t="shared" si="2"/>
        <v>0</v>
      </c>
      <c r="G28" s="135" t="s">
        <v>19</v>
      </c>
      <c r="H28" s="130"/>
      <c r="I28" s="130"/>
      <c r="K28" s="5">
        <f t="shared" si="3"/>
        <v>45906</v>
      </c>
      <c r="L28" s="3" t="s">
        <v>19</v>
      </c>
    </row>
    <row r="29" spans="1:12" ht="18" customHeight="1" thickTop="1" thickBot="1" x14ac:dyDescent="0.25">
      <c r="A29" s="136" t="s">
        <v>21</v>
      </c>
      <c r="B29" s="26"/>
      <c r="C29" s="28">
        <f>SUM(C22:C28)</f>
        <v>0</v>
      </c>
      <c r="D29" s="28">
        <f>IF(C29&gt;40,C29-40,0)</f>
        <v>0</v>
      </c>
      <c r="E29" s="27"/>
      <c r="F29" s="137" t="s">
        <v>24</v>
      </c>
      <c r="G29" s="26"/>
      <c r="H29" s="28">
        <f>SUM(H22:H28)</f>
        <v>0</v>
      </c>
      <c r="I29" s="28">
        <f>IF(H29&gt;40,H29-40,0)</f>
        <v>0</v>
      </c>
      <c r="K29" s="6" t="s">
        <v>21</v>
      </c>
      <c r="L29" s="7"/>
    </row>
    <row r="30" spans="1:12" ht="18" customHeight="1" thickTop="1" thickBot="1" x14ac:dyDescent="0.25">
      <c r="A30" s="120">
        <v>45900</v>
      </c>
      <c r="B30" s="133" t="s">
        <v>13</v>
      </c>
      <c r="C30" s="124"/>
      <c r="D30" s="122"/>
      <c r="E30" s="27"/>
      <c r="F30" s="13" t="s">
        <v>29</v>
      </c>
      <c r="G30" s="26"/>
      <c r="H30" s="28">
        <f>(C21+C29+C37+H21+H29)-C13</f>
        <v>0</v>
      </c>
      <c r="I30" s="28">
        <f>D21+D29+D37+I21+I29</f>
        <v>0</v>
      </c>
      <c r="K30" s="5" t="str">
        <f>IF(K28=0,"",IF(K28&lt;$G$9,K28+1,IF(K28=$G$9,"")))</f>
        <v/>
      </c>
      <c r="L30" s="3" t="s">
        <v>13</v>
      </c>
    </row>
    <row r="31" spans="1:12" ht="18" customHeight="1" thickTop="1" x14ac:dyDescent="0.2">
      <c r="A31" s="120">
        <v>45901</v>
      </c>
      <c r="B31" s="134" t="s">
        <v>14</v>
      </c>
      <c r="C31" s="126"/>
      <c r="D31" s="127"/>
      <c r="E31" s="27"/>
      <c r="F31" s="191" t="s">
        <v>32</v>
      </c>
      <c r="G31" s="192"/>
      <c r="H31" s="192"/>
      <c r="I31" s="193"/>
      <c r="K31" s="5" t="b">
        <f>IF(K30=0,"",IF(K30&lt;$G$9,K30+1,IF(K30=$G$9,"")))</f>
        <v>0</v>
      </c>
      <c r="L31" s="3" t="s">
        <v>14</v>
      </c>
    </row>
    <row r="32" spans="1:12" ht="18" customHeight="1" x14ac:dyDescent="0.2">
      <c r="A32" s="120">
        <v>45902</v>
      </c>
      <c r="B32" s="134" t="s">
        <v>15</v>
      </c>
      <c r="C32" s="126"/>
      <c r="D32" s="127"/>
      <c r="E32" s="27"/>
      <c r="F32" s="194"/>
      <c r="G32" s="195"/>
      <c r="H32" s="195"/>
      <c r="I32" s="196"/>
      <c r="K32" s="5" t="b">
        <f t="shared" ref="K32:K36" si="4">IF(K31=0,"",IF(K31&lt;$G$9,K31+1,IF(K31=$G$9,"")))</f>
        <v>0</v>
      </c>
      <c r="L32" s="3" t="s">
        <v>15</v>
      </c>
    </row>
    <row r="33" spans="1:12" ht="18" customHeight="1" x14ac:dyDescent="0.2">
      <c r="A33" s="120">
        <v>45903</v>
      </c>
      <c r="B33" s="134" t="s">
        <v>16</v>
      </c>
      <c r="C33" s="126"/>
      <c r="D33" s="127"/>
      <c r="E33" s="27"/>
      <c r="F33" s="194"/>
      <c r="G33" s="195"/>
      <c r="H33" s="195"/>
      <c r="I33" s="196"/>
      <c r="K33" s="5" t="b">
        <f t="shared" si="4"/>
        <v>0</v>
      </c>
      <c r="L33" s="3" t="s">
        <v>16</v>
      </c>
    </row>
    <row r="34" spans="1:12" ht="18" customHeight="1" x14ac:dyDescent="0.2">
      <c r="A34" s="120">
        <v>45904</v>
      </c>
      <c r="B34" s="134" t="s">
        <v>17</v>
      </c>
      <c r="C34" s="126"/>
      <c r="D34" s="127"/>
      <c r="E34" s="27"/>
      <c r="F34" s="194"/>
      <c r="G34" s="195"/>
      <c r="H34" s="195"/>
      <c r="I34" s="196"/>
      <c r="K34" s="5" t="b">
        <f t="shared" si="4"/>
        <v>0</v>
      </c>
      <c r="L34" s="3" t="s">
        <v>17</v>
      </c>
    </row>
    <row r="35" spans="1:12" ht="18" customHeight="1" x14ac:dyDescent="0.2">
      <c r="A35" s="120">
        <v>45905</v>
      </c>
      <c r="B35" s="134" t="s">
        <v>18</v>
      </c>
      <c r="C35" s="126"/>
      <c r="D35" s="127"/>
      <c r="E35" s="27"/>
      <c r="F35" s="194"/>
      <c r="G35" s="195"/>
      <c r="H35" s="195"/>
      <c r="I35" s="196"/>
      <c r="K35" s="5" t="b">
        <f t="shared" si="4"/>
        <v>0</v>
      </c>
      <c r="L35" s="3" t="s">
        <v>18</v>
      </c>
    </row>
    <row r="36" spans="1:12" ht="18" customHeight="1" thickBot="1" x14ac:dyDescent="0.25">
      <c r="A36" s="120">
        <v>45906</v>
      </c>
      <c r="B36" s="135" t="s">
        <v>19</v>
      </c>
      <c r="C36" s="129"/>
      <c r="D36" s="130"/>
      <c r="E36" s="27"/>
      <c r="F36" s="194"/>
      <c r="G36" s="195"/>
      <c r="H36" s="195"/>
      <c r="I36" s="196"/>
      <c r="K36" s="5" t="b">
        <f t="shared" si="4"/>
        <v>0</v>
      </c>
      <c r="L36" s="3" t="s">
        <v>19</v>
      </c>
    </row>
    <row r="37" spans="1:12" ht="18" customHeight="1" thickTop="1" thickBot="1" x14ac:dyDescent="0.25">
      <c r="A37" s="137" t="s">
        <v>22</v>
      </c>
      <c r="B37" s="26"/>
      <c r="C37" s="28">
        <f>SUM(C30:C36)</f>
        <v>0</v>
      </c>
      <c r="D37" s="28">
        <f>IF(C37&gt;40,C37-40,0)</f>
        <v>0</v>
      </c>
      <c r="E37" s="29"/>
      <c r="F37" s="197"/>
      <c r="G37" s="198"/>
      <c r="H37" s="198"/>
      <c r="I37" s="199"/>
      <c r="K37" s="6" t="s">
        <v>22</v>
      </c>
      <c r="L37" s="8"/>
    </row>
    <row r="38" spans="1:12" ht="13.5" thickTop="1" x14ac:dyDescent="0.2">
      <c r="A38" s="31"/>
      <c r="B38" s="31"/>
      <c r="C38" s="31"/>
      <c r="D38" s="31"/>
      <c r="E38" s="31"/>
      <c r="F38" s="31"/>
      <c r="G38" s="31"/>
      <c r="H38" s="31"/>
      <c r="I38" s="31"/>
      <c r="K38" s="5" t="b">
        <f>IF(K36=0,"",IF(K36&lt;$G$9,K36+1,IF(K36=$G$9,"")))</f>
        <v>0</v>
      </c>
      <c r="L38" s="3" t="s">
        <v>13</v>
      </c>
    </row>
    <row r="39" spans="1:12" ht="24.75" customHeight="1" thickBot="1" x14ac:dyDescent="0.25">
      <c r="A39" s="168"/>
      <c r="B39" s="168"/>
      <c r="C39" s="31"/>
      <c r="D39" s="32"/>
      <c r="E39" s="31"/>
      <c r="F39" s="168"/>
      <c r="G39" s="168"/>
      <c r="H39" s="31"/>
      <c r="I39" s="32"/>
      <c r="K39" s="5" t="b">
        <f>IF(K38=0,"",IF(K38&lt;$G$9,K38+1,IF(K38=$G$9,"")))</f>
        <v>0</v>
      </c>
      <c r="L39" s="3" t="s">
        <v>14</v>
      </c>
    </row>
    <row r="40" spans="1:12" x14ac:dyDescent="0.2">
      <c r="A40" s="169" t="s">
        <v>30</v>
      </c>
      <c r="B40" s="169"/>
      <c r="C40" s="31"/>
      <c r="D40" s="33" t="s">
        <v>25</v>
      </c>
      <c r="E40" s="31"/>
      <c r="F40" s="169" t="s">
        <v>31</v>
      </c>
      <c r="G40" s="169"/>
      <c r="H40" s="31"/>
      <c r="I40" s="33" t="s">
        <v>25</v>
      </c>
      <c r="K40" s="5" t="b">
        <f t="shared" ref="K40:K44" si="5">IF(K39=0,"",IF(K39&lt;$G$9,K39+1,IF(K39=$G$9,"")))</f>
        <v>0</v>
      </c>
      <c r="L40" s="3" t="s">
        <v>15</v>
      </c>
    </row>
    <row r="41" spans="1:12" x14ac:dyDescent="0.2">
      <c r="A41" s="31"/>
      <c r="B41" s="31"/>
      <c r="C41" s="31"/>
      <c r="D41" s="31"/>
      <c r="E41" s="31"/>
      <c r="F41" s="31"/>
      <c r="G41" s="31"/>
      <c r="H41" s="31"/>
      <c r="I41" s="31"/>
      <c r="K41" s="5" t="b">
        <f t="shared" si="5"/>
        <v>0</v>
      </c>
      <c r="L41" s="3" t="s">
        <v>16</v>
      </c>
    </row>
    <row r="42" spans="1:12" ht="30.75" customHeight="1" x14ac:dyDescent="0.25">
      <c r="A42" s="171" t="s">
        <v>26</v>
      </c>
      <c r="B42" s="171"/>
      <c r="C42" s="171"/>
      <c r="D42" s="171"/>
      <c r="E42" s="31"/>
      <c r="F42" s="170" t="s">
        <v>27</v>
      </c>
      <c r="G42" s="170"/>
      <c r="H42" s="170"/>
      <c r="I42" s="170"/>
      <c r="K42" s="5" t="b">
        <f t="shared" si="5"/>
        <v>0</v>
      </c>
      <c r="L42" s="3" t="s">
        <v>17</v>
      </c>
    </row>
    <row r="43" spans="1:12" x14ac:dyDescent="0.2">
      <c r="K43" s="5" t="b">
        <f t="shared" si="5"/>
        <v>0</v>
      </c>
      <c r="L43" s="3" t="s">
        <v>18</v>
      </c>
    </row>
    <row r="44" spans="1:12" x14ac:dyDescent="0.2">
      <c r="K44" s="5" t="b">
        <f t="shared" si="5"/>
        <v>0</v>
      </c>
      <c r="L44" s="3" t="s">
        <v>19</v>
      </c>
    </row>
    <row r="45" spans="1:12" x14ac:dyDescent="0.2">
      <c r="K45" s="8" t="s">
        <v>23</v>
      </c>
      <c r="L45" s="8"/>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6">IF(K47=0,"",IF(K47&lt;$G$9,K47+1,IF(K47=$G$9,"")))</f>
        <v>0</v>
      </c>
      <c r="L48" s="3" t="s">
        <v>15</v>
      </c>
    </row>
    <row r="49" spans="11:12" x14ac:dyDescent="0.2">
      <c r="K49" s="5" t="b">
        <f t="shared" si="6"/>
        <v>0</v>
      </c>
      <c r="L49" s="3" t="s">
        <v>16</v>
      </c>
    </row>
    <row r="50" spans="11:12" x14ac:dyDescent="0.2">
      <c r="K50" s="5" t="b">
        <f t="shared" si="6"/>
        <v>0</v>
      </c>
      <c r="L50" s="3" t="s">
        <v>17</v>
      </c>
    </row>
    <row r="51" spans="11:12" x14ac:dyDescent="0.2">
      <c r="K51" s="5" t="b">
        <f t="shared" si="6"/>
        <v>0</v>
      </c>
      <c r="L51" s="3" t="s">
        <v>18</v>
      </c>
    </row>
    <row r="52" spans="11:12" x14ac:dyDescent="0.2">
      <c r="K52" s="5" t="b">
        <f t="shared" si="6"/>
        <v>0</v>
      </c>
      <c r="L52" s="3" t="s">
        <v>19</v>
      </c>
    </row>
    <row r="53" spans="11:12" x14ac:dyDescent="0.2">
      <c r="K53" s="8" t="s">
        <v>24</v>
      </c>
      <c r="L53" s="8"/>
    </row>
  </sheetData>
  <sheetProtection algorithmName="SHA-512" hashValue="5lrjy1W9xq8X4QuekhmK6q7vM0+So0gieT5j8UTC/jxFYS9ROlozATV/sclx6T6z8j+WlqMwooy/ExibRj6IyQ==" saltValue="WOtVPfdpbyI0FYo/VThlfg==" spinCount="100000" sheet="1" selectLockedCells="1"/>
  <mergeCells count="17">
    <mergeCell ref="B9:D9"/>
    <mergeCell ref="G9:I9"/>
    <mergeCell ref="A1:I1"/>
    <mergeCell ref="A2:I2"/>
    <mergeCell ref="A4:I7"/>
    <mergeCell ref="B8:D8"/>
    <mergeCell ref="G8:I8"/>
    <mergeCell ref="A40:B40"/>
    <mergeCell ref="F40:G40"/>
    <mergeCell ref="A42:D42"/>
    <mergeCell ref="F42:I42"/>
    <mergeCell ref="B10:D10"/>
    <mergeCell ref="G10:I10"/>
    <mergeCell ref="A13:B13"/>
    <mergeCell ref="F31:I37"/>
    <mergeCell ref="A39:B39"/>
    <mergeCell ref="F39:G39"/>
  </mergeCells>
  <conditionalFormatting sqref="A14">
    <cfRule type="cellIs" dxfId="284" priority="38" operator="equal">
      <formula>FALSE</formula>
    </cfRule>
  </conditionalFormatting>
  <conditionalFormatting sqref="A14:A20">
    <cfRule type="containsText" dxfId="283" priority="21" operator="containsText" text="FALSE">
      <formula>NOT(ISERROR(SEARCH("FALSE",A14)))</formula>
    </cfRule>
  </conditionalFormatting>
  <conditionalFormatting sqref="A22:A28">
    <cfRule type="containsText" dxfId="282" priority="7" operator="containsText" text="FALSE">
      <formula>NOT(ISERROR(SEARCH("FALSE",A22)))</formula>
    </cfRule>
  </conditionalFormatting>
  <conditionalFormatting sqref="A22:A36">
    <cfRule type="cellIs" dxfId="281" priority="8" operator="equal">
      <formula>FALSE</formula>
    </cfRule>
  </conditionalFormatting>
  <conditionalFormatting sqref="A30:A36">
    <cfRule type="containsText" dxfId="280" priority="11" operator="containsText" text="FALSE">
      <formula>NOT(ISERROR(SEARCH("FALSE",A30)))</formula>
    </cfRule>
  </conditionalFormatting>
  <conditionalFormatting sqref="B22:B28">
    <cfRule type="cellIs" dxfId="279" priority="17" operator="equal">
      <formula>FALSE</formula>
    </cfRule>
  </conditionalFormatting>
  <conditionalFormatting sqref="B30:B36">
    <cfRule type="cellIs" dxfId="278" priority="9" operator="equal">
      <formula>FALSE</formula>
    </cfRule>
  </conditionalFormatting>
  <conditionalFormatting sqref="B8:D10">
    <cfRule type="cellIs" dxfId="277" priority="1" operator="equal">
      <formula>0</formula>
    </cfRule>
  </conditionalFormatting>
  <conditionalFormatting sqref="F14">
    <cfRule type="cellIs" dxfId="276" priority="20" operator="equal">
      <formula>FALSE</formula>
    </cfRule>
  </conditionalFormatting>
  <conditionalFormatting sqref="F14:F20">
    <cfRule type="containsText" dxfId="275" priority="19" operator="containsText" text="FALSE">
      <formula>NOT(ISERROR(SEARCH("FALSE",F14)))</formula>
    </cfRule>
  </conditionalFormatting>
  <conditionalFormatting sqref="F22">
    <cfRule type="cellIs" dxfId="274" priority="6" operator="equal">
      <formula>FALSE</formula>
    </cfRule>
  </conditionalFormatting>
  <conditionalFormatting sqref="F22:F28">
    <cfRule type="containsText" dxfId="273" priority="5" operator="containsText" text="FALSE">
      <formula>NOT(ISERROR(SEARCH("FALSE",F22)))</formula>
    </cfRule>
  </conditionalFormatting>
  <conditionalFormatting sqref="F29:F30">
    <cfRule type="cellIs" dxfId="272" priority="3" operator="equal">
      <formula>FALSE</formula>
    </cfRule>
  </conditionalFormatting>
  <conditionalFormatting sqref="G22:G28">
    <cfRule type="cellIs" dxfId="271" priority="15" operator="equal">
      <formula>FALSE</formula>
    </cfRule>
  </conditionalFormatting>
  <conditionalFormatting sqref="K13:L52">
    <cfRule type="cellIs" dxfId="270" priority="22" operator="equal">
      <formula>FALSE</formula>
    </cfRule>
  </conditionalFormatting>
  <dataValidations count="4">
    <dataValidation allowBlank="1" showInputMessage="1" showErrorMessage="1" prompt="Enter your MSU ID into this field and it will populate to all the other time re[prts in this workbook." sqref="J8" xr:uid="{00000000-0002-0000-0700-000000000000}"/>
    <dataValidation allowBlank="1" showInputMessage="1" showErrorMessage="1" prompt="Enter your Name into this field and it will populate to all the other time reports in this workbook." sqref="B9 J9" xr:uid="{00000000-0002-0000-0700-000001000000}"/>
    <dataValidation allowBlank="1" showInputMessage="1" showErrorMessage="1" prompt="Enter your Department Name into this field and it will populate to all the other time reports in this workbook." sqref="B10 J10" xr:uid="{00000000-0002-0000-0700-000002000000}"/>
    <dataValidation allowBlank="1" showInputMessage="1" showErrorMessage="1" prompt="Enter your MSU ID into this field and it will populate to all the other time reports in this workbook." sqref="B8:D8" xr:uid="{35BFA27E-ECB8-4460-A087-ED3B979D86AB}"/>
  </dataValidations>
  <printOptions horizontalCentered="1"/>
  <pageMargins left="0" right="0" top="0.5" bottom="0.5" header="0.3" footer="0.3"/>
  <pageSetup scale="92" orientation="portrait" r:id="rId1"/>
  <headerFooter>
    <oddFooter>&amp;RMay-2018</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L53"/>
  <sheetViews>
    <sheetView showGridLines="0" zoomScale="98" zoomScaleNormal="98" workbookViewId="0">
      <pane ySplit="13" topLeftCell="A19" activePane="bottomLeft" state="frozen"/>
      <selection activeCell="B14" sqref="B14"/>
      <selection pane="bottomLeft" activeCell="C22" sqref="C22"/>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1"/>
    <col min="11" max="11" width="13.5" style="9" hidden="1" customWidth="1"/>
    <col min="12" max="12" width="19" hidden="1" customWidth="1"/>
  </cols>
  <sheetData>
    <row r="1" spans="1:12" ht="23.25" x14ac:dyDescent="0.2">
      <c r="A1" s="172" t="s">
        <v>0</v>
      </c>
      <c r="B1" s="172"/>
      <c r="C1" s="172"/>
      <c r="D1" s="172"/>
      <c r="E1" s="172"/>
      <c r="F1" s="172"/>
      <c r="G1" s="172"/>
      <c r="H1" s="172"/>
      <c r="I1" s="172"/>
    </row>
    <row r="2" spans="1:12" ht="23.25" x14ac:dyDescent="0.2">
      <c r="A2" s="172" t="s">
        <v>1</v>
      </c>
      <c r="B2" s="172"/>
      <c r="C2" s="172"/>
      <c r="D2" s="172"/>
      <c r="E2" s="172"/>
      <c r="F2" s="172"/>
      <c r="G2" s="172"/>
      <c r="H2" s="172"/>
      <c r="I2" s="172"/>
    </row>
    <row r="3" spans="1:12" ht="13.5" thickBot="1" x14ac:dyDescent="0.25">
      <c r="A3" s="31"/>
      <c r="B3" s="31"/>
      <c r="C3" s="31"/>
      <c r="D3" s="31"/>
      <c r="E3" s="31"/>
      <c r="F3" s="31"/>
      <c r="G3" s="31"/>
      <c r="H3" s="31"/>
      <c r="I3" s="31"/>
    </row>
    <row r="4" spans="1:12" ht="13.5" customHeight="1" x14ac:dyDescent="0.2">
      <c r="A4" s="173" t="s">
        <v>2</v>
      </c>
      <c r="B4" s="173"/>
      <c r="C4" s="173"/>
      <c r="D4" s="173"/>
      <c r="E4" s="173"/>
      <c r="F4" s="173"/>
      <c r="G4" s="173"/>
      <c r="H4" s="173"/>
      <c r="I4" s="173"/>
    </row>
    <row r="5" spans="1:12" x14ac:dyDescent="0.2">
      <c r="A5" s="174"/>
      <c r="B5" s="174"/>
      <c r="C5" s="174"/>
      <c r="D5" s="174"/>
      <c r="E5" s="174"/>
      <c r="F5" s="174"/>
      <c r="G5" s="174"/>
      <c r="H5" s="174"/>
      <c r="I5" s="174"/>
    </row>
    <row r="6" spans="1:12" x14ac:dyDescent="0.2">
      <c r="A6" s="174"/>
      <c r="B6" s="174"/>
      <c r="C6" s="174"/>
      <c r="D6" s="174"/>
      <c r="E6" s="174"/>
      <c r="F6" s="174"/>
      <c r="G6" s="174"/>
      <c r="H6" s="174"/>
      <c r="I6" s="174"/>
    </row>
    <row r="7" spans="1:12" ht="13.5" thickBot="1" x14ac:dyDescent="0.25">
      <c r="A7" s="175"/>
      <c r="B7" s="175"/>
      <c r="C7" s="175"/>
      <c r="D7" s="175"/>
      <c r="E7" s="175"/>
      <c r="F7" s="175"/>
      <c r="G7" s="175"/>
      <c r="H7" s="175"/>
      <c r="I7" s="175"/>
    </row>
    <row r="8" spans="1:12" ht="18" customHeight="1" thickBot="1" x14ac:dyDescent="0.25">
      <c r="A8" s="30" t="s">
        <v>3</v>
      </c>
      <c r="B8" s="190">
        <f>'June 15, 2025 - June 28, 2025'!$B$8</f>
        <v>0</v>
      </c>
      <c r="C8" s="190"/>
      <c r="D8" s="190"/>
      <c r="E8" s="4"/>
      <c r="F8" s="30" t="s">
        <v>4</v>
      </c>
      <c r="G8" s="189">
        <f>'Payroll Schedule'!$K$14</f>
        <v>45907</v>
      </c>
      <c r="H8" s="189"/>
      <c r="I8" s="189"/>
      <c r="J8" s="34"/>
      <c r="K8" s="10" t="str">
        <f>TEXT(G8,"dddd")</f>
        <v>Sunday</v>
      </c>
    </row>
    <row r="9" spans="1:12" ht="18" customHeight="1" thickBot="1" x14ac:dyDescent="0.25">
      <c r="A9" s="30" t="s">
        <v>5</v>
      </c>
      <c r="B9" s="190">
        <f>'June 15, 2025 - June 28, 2025'!$B$9</f>
        <v>0</v>
      </c>
      <c r="C9" s="190"/>
      <c r="D9" s="190"/>
      <c r="E9" s="4"/>
      <c r="F9" s="30" t="s">
        <v>6</v>
      </c>
      <c r="G9" s="185">
        <f>'Payroll Schedule'!$L$14</f>
        <v>45920</v>
      </c>
      <c r="H9" s="185"/>
      <c r="I9" s="185"/>
      <c r="J9" s="35"/>
    </row>
    <row r="10" spans="1:12" ht="18" customHeight="1" thickBot="1" x14ac:dyDescent="0.25">
      <c r="A10" s="30" t="s">
        <v>7</v>
      </c>
      <c r="B10" s="190">
        <f>'June 15, 2025 - June 28, 2025'!$B$10</f>
        <v>0</v>
      </c>
      <c r="C10" s="190"/>
      <c r="D10" s="190"/>
      <c r="E10" s="4"/>
      <c r="F10" s="30" t="s">
        <v>8</v>
      </c>
      <c r="G10" s="186">
        <f>'Payroll Schedule'!$B$14</f>
        <v>19</v>
      </c>
      <c r="H10" s="186"/>
      <c r="I10" s="186"/>
      <c r="J10" s="35"/>
    </row>
    <row r="11" spans="1:12" ht="13.5" thickBot="1" x14ac:dyDescent="0.25">
      <c r="A11" s="31"/>
      <c r="B11" s="31"/>
      <c r="C11" s="31"/>
      <c r="D11" s="31"/>
      <c r="E11" s="31"/>
      <c r="F11" s="31"/>
      <c r="G11" s="31"/>
      <c r="H11" s="31"/>
      <c r="I11" s="31"/>
    </row>
    <row r="12" spans="1:12" s="2" customFormat="1" ht="39.75" thickTop="1" thickBot="1" x14ac:dyDescent="0.25">
      <c r="A12" s="15" t="s">
        <v>9</v>
      </c>
      <c r="B12" s="15" t="s">
        <v>28</v>
      </c>
      <c r="C12" s="16" t="s">
        <v>10</v>
      </c>
      <c r="D12" s="17" t="s">
        <v>11</v>
      </c>
      <c r="E12" s="18"/>
      <c r="F12" s="19" t="s">
        <v>9</v>
      </c>
      <c r="G12" s="15" t="s">
        <v>28</v>
      </c>
      <c r="H12" s="16" t="s">
        <v>10</v>
      </c>
      <c r="I12" s="16" t="s">
        <v>11</v>
      </c>
      <c r="J12" s="36"/>
      <c r="K12" s="11"/>
    </row>
    <row r="13" spans="1:12" s="2" customFormat="1" ht="18" customHeight="1" thickTop="1" thickBot="1" x14ac:dyDescent="0.25">
      <c r="A13" s="200" t="s">
        <v>12</v>
      </c>
      <c r="B13" s="200"/>
      <c r="C13" s="138">
        <f>'Aug 24, 2025 - Sept 6, 2025'!$C$37</f>
        <v>0</v>
      </c>
      <c r="D13" s="138"/>
      <c r="E13" s="139"/>
      <c r="F13" s="140"/>
      <c r="G13" s="141"/>
      <c r="H13" s="142"/>
      <c r="I13" s="142"/>
      <c r="J13" s="36"/>
      <c r="K13" s="5"/>
      <c r="L13" s="3"/>
    </row>
    <row r="14" spans="1:12" ht="18" customHeight="1" thickTop="1" x14ac:dyDescent="0.2">
      <c r="A14" s="120"/>
      <c r="B14" s="121" t="s">
        <v>13</v>
      </c>
      <c r="C14" s="157"/>
      <c r="D14" s="122"/>
      <c r="E14" s="27"/>
      <c r="F14" s="120" t="b">
        <f t="shared" ref="F14:F20" si="0">K38</f>
        <v>0</v>
      </c>
      <c r="G14" s="123" t="s">
        <v>13</v>
      </c>
      <c r="H14" s="122"/>
      <c r="I14" s="122"/>
      <c r="K14" s="5">
        <f t="shared" ref="K14:K20" si="1">IF(EXACT(L14,$K$8)=TRUE,$G$8,IF(K13=0,"",IF(K13&lt;$G$9,K13+1,IF(K13=$G$9,""))))</f>
        <v>45907</v>
      </c>
      <c r="L14" s="3" t="s">
        <v>13</v>
      </c>
    </row>
    <row r="15" spans="1:12" ht="18" customHeight="1" x14ac:dyDescent="0.2">
      <c r="A15" s="24"/>
      <c r="B15" s="125" t="s">
        <v>14</v>
      </c>
      <c r="C15" s="127"/>
      <c r="D15" s="127"/>
      <c r="E15" s="27"/>
      <c r="F15" s="24" t="b">
        <f t="shared" si="0"/>
        <v>0</v>
      </c>
      <c r="G15" s="125" t="s">
        <v>14</v>
      </c>
      <c r="H15" s="127"/>
      <c r="I15" s="127"/>
      <c r="K15" s="5">
        <f t="shared" si="1"/>
        <v>45908</v>
      </c>
      <c r="L15" s="3" t="s">
        <v>14</v>
      </c>
    </row>
    <row r="16" spans="1:12" ht="18" customHeight="1" x14ac:dyDescent="0.2">
      <c r="A16" s="24"/>
      <c r="B16" s="125" t="s">
        <v>15</v>
      </c>
      <c r="C16" s="127"/>
      <c r="D16" s="127"/>
      <c r="E16" s="27"/>
      <c r="F16" s="24" t="b">
        <f t="shared" si="0"/>
        <v>0</v>
      </c>
      <c r="G16" s="125" t="s">
        <v>15</v>
      </c>
      <c r="H16" s="127"/>
      <c r="I16" s="127"/>
      <c r="K16" s="5">
        <f t="shared" si="1"/>
        <v>45909</v>
      </c>
      <c r="L16" s="3" t="s">
        <v>15</v>
      </c>
    </row>
    <row r="17" spans="1:12" ht="18" customHeight="1" x14ac:dyDescent="0.2">
      <c r="A17" s="24"/>
      <c r="B17" s="125" t="s">
        <v>16</v>
      </c>
      <c r="C17" s="127"/>
      <c r="D17" s="127"/>
      <c r="E17" s="27"/>
      <c r="F17" s="24" t="b">
        <f t="shared" si="0"/>
        <v>0</v>
      </c>
      <c r="G17" s="125" t="s">
        <v>16</v>
      </c>
      <c r="H17" s="127"/>
      <c r="I17" s="127"/>
      <c r="K17" s="5">
        <f t="shared" si="1"/>
        <v>45910</v>
      </c>
      <c r="L17" s="3" t="s">
        <v>16</v>
      </c>
    </row>
    <row r="18" spans="1:12" ht="18" customHeight="1" x14ac:dyDescent="0.2">
      <c r="A18" s="24"/>
      <c r="B18" s="125" t="s">
        <v>17</v>
      </c>
      <c r="C18" s="127"/>
      <c r="D18" s="127"/>
      <c r="E18" s="27"/>
      <c r="F18" s="24" t="b">
        <f t="shared" si="0"/>
        <v>0</v>
      </c>
      <c r="G18" s="125" t="s">
        <v>17</v>
      </c>
      <c r="H18" s="127"/>
      <c r="I18" s="127"/>
      <c r="K18" s="5">
        <f t="shared" si="1"/>
        <v>45911</v>
      </c>
      <c r="L18" s="3" t="s">
        <v>17</v>
      </c>
    </row>
    <row r="19" spans="1:12" ht="18" customHeight="1" x14ac:dyDescent="0.2">
      <c r="A19" s="24"/>
      <c r="B19" s="125" t="s">
        <v>18</v>
      </c>
      <c r="C19" s="127"/>
      <c r="D19" s="127"/>
      <c r="E19" s="27"/>
      <c r="F19" s="24" t="b">
        <f t="shared" si="0"/>
        <v>0</v>
      </c>
      <c r="G19" s="125" t="s">
        <v>18</v>
      </c>
      <c r="H19" s="127"/>
      <c r="I19" s="127"/>
      <c r="K19" s="5">
        <f t="shared" si="1"/>
        <v>45912</v>
      </c>
      <c r="L19" s="3" t="s">
        <v>18</v>
      </c>
    </row>
    <row r="20" spans="1:12" ht="18" customHeight="1" thickBot="1" x14ac:dyDescent="0.25">
      <c r="A20" s="25"/>
      <c r="B20" s="128" t="s">
        <v>19</v>
      </c>
      <c r="C20" s="130"/>
      <c r="D20" s="130"/>
      <c r="E20" s="27"/>
      <c r="F20" s="25" t="b">
        <f t="shared" si="0"/>
        <v>0</v>
      </c>
      <c r="G20" s="128" t="s">
        <v>19</v>
      </c>
      <c r="H20" s="130"/>
      <c r="I20" s="130"/>
      <c r="K20" s="5">
        <f t="shared" si="1"/>
        <v>45913</v>
      </c>
      <c r="L20" s="3" t="s">
        <v>19</v>
      </c>
    </row>
    <row r="21" spans="1:12" s="1" customFormat="1" ht="18" customHeight="1" thickTop="1" thickBot="1" x14ac:dyDescent="0.25">
      <c r="A21" s="131" t="s">
        <v>20</v>
      </c>
      <c r="B21" s="26"/>
      <c r="C21" s="28">
        <f>SUM(C13:C20)</f>
        <v>0</v>
      </c>
      <c r="D21" s="28">
        <f>IF(C21&gt;40,C21-40,0)</f>
        <v>0</v>
      </c>
      <c r="E21" s="132"/>
      <c r="F21" s="131" t="s">
        <v>23</v>
      </c>
      <c r="G21" s="26"/>
      <c r="H21" s="28">
        <f>SUM(H14:H20)</f>
        <v>0</v>
      </c>
      <c r="I21" s="28">
        <f>IF(H21&gt;40,H21-40,0)</f>
        <v>0</v>
      </c>
      <c r="J21" s="37"/>
      <c r="K21" s="6" t="s">
        <v>20</v>
      </c>
      <c r="L21" s="7"/>
    </row>
    <row r="22" spans="1:12" ht="18" customHeight="1" thickTop="1" x14ac:dyDescent="0.2">
      <c r="A22" s="120">
        <v>45907</v>
      </c>
      <c r="B22" s="133" t="s">
        <v>13</v>
      </c>
      <c r="C22" s="124"/>
      <c r="D22" s="31"/>
      <c r="E22" s="27"/>
      <c r="F22" s="120" t="b">
        <f t="shared" ref="F22:F28" si="2">K46</f>
        <v>0</v>
      </c>
      <c r="G22" s="133" t="s">
        <v>13</v>
      </c>
      <c r="H22" s="122"/>
      <c r="I22" s="122"/>
      <c r="K22" s="5">
        <f>IF(K20=0,"",IF(K20&lt;$G$9,K20+1,IF(K20=$G$9,"")))</f>
        <v>45914</v>
      </c>
      <c r="L22" s="3" t="s">
        <v>13</v>
      </c>
    </row>
    <row r="23" spans="1:12" ht="18" customHeight="1" x14ac:dyDescent="0.2">
      <c r="A23" s="120">
        <v>45908</v>
      </c>
      <c r="B23" s="134" t="s">
        <v>14</v>
      </c>
      <c r="C23" s="126"/>
      <c r="D23" s="122"/>
      <c r="E23" s="27"/>
      <c r="F23" s="24" t="b">
        <f t="shared" si="2"/>
        <v>0</v>
      </c>
      <c r="G23" s="134" t="s">
        <v>14</v>
      </c>
      <c r="H23" s="127"/>
      <c r="I23" s="127"/>
      <c r="K23" s="5">
        <f>IF(K22=0,"",IF(K22&lt;$G$9,K22+1,IF(K22=$G$9,"")))</f>
        <v>45915</v>
      </c>
      <c r="L23" s="3" t="s">
        <v>14</v>
      </c>
    </row>
    <row r="24" spans="1:12" ht="18" customHeight="1" x14ac:dyDescent="0.2">
      <c r="A24" s="120">
        <v>45909</v>
      </c>
      <c r="B24" s="134" t="s">
        <v>15</v>
      </c>
      <c r="C24" s="126"/>
      <c r="D24" s="127"/>
      <c r="E24" s="27"/>
      <c r="F24" s="24" t="b">
        <f t="shared" si="2"/>
        <v>0</v>
      </c>
      <c r="G24" s="134" t="s">
        <v>15</v>
      </c>
      <c r="H24" s="127"/>
      <c r="I24" s="127"/>
      <c r="K24" s="5">
        <f t="shared" ref="K24:K28" si="3">IF(K23=0,"",IF(K23&lt;$G$9,K23+1,IF(K23=$G$9,"")))</f>
        <v>45916</v>
      </c>
      <c r="L24" s="3" t="s">
        <v>15</v>
      </c>
    </row>
    <row r="25" spans="1:12" ht="18" customHeight="1" x14ac:dyDescent="0.2">
      <c r="A25" s="120">
        <v>45910</v>
      </c>
      <c r="B25" s="134" t="s">
        <v>16</v>
      </c>
      <c r="C25" s="126"/>
      <c r="D25" s="127"/>
      <c r="E25" s="27"/>
      <c r="F25" s="24" t="b">
        <f t="shared" si="2"/>
        <v>0</v>
      </c>
      <c r="G25" s="134" t="s">
        <v>16</v>
      </c>
      <c r="H25" s="127"/>
      <c r="I25" s="127"/>
      <c r="K25" s="5">
        <f t="shared" si="3"/>
        <v>45917</v>
      </c>
      <c r="L25" s="3" t="s">
        <v>16</v>
      </c>
    </row>
    <row r="26" spans="1:12" ht="18" customHeight="1" x14ac:dyDescent="0.2">
      <c r="A26" s="120">
        <v>45911</v>
      </c>
      <c r="B26" s="134" t="s">
        <v>17</v>
      </c>
      <c r="C26" s="126"/>
      <c r="D26" s="127"/>
      <c r="E26" s="27"/>
      <c r="F26" s="24" t="b">
        <f t="shared" si="2"/>
        <v>0</v>
      </c>
      <c r="G26" s="134" t="s">
        <v>17</v>
      </c>
      <c r="H26" s="127"/>
      <c r="I26" s="127"/>
      <c r="K26" s="5">
        <f t="shared" si="3"/>
        <v>45918</v>
      </c>
      <c r="L26" s="3" t="s">
        <v>17</v>
      </c>
    </row>
    <row r="27" spans="1:12" ht="18" customHeight="1" x14ac:dyDescent="0.2">
      <c r="A27" s="120">
        <v>45912</v>
      </c>
      <c r="B27" s="134" t="s">
        <v>18</v>
      </c>
      <c r="C27" s="126"/>
      <c r="D27" s="127"/>
      <c r="E27" s="27"/>
      <c r="F27" s="24" t="b">
        <f t="shared" si="2"/>
        <v>0</v>
      </c>
      <c r="G27" s="134" t="s">
        <v>18</v>
      </c>
      <c r="H27" s="127"/>
      <c r="I27" s="127"/>
      <c r="K27" s="5">
        <f t="shared" si="3"/>
        <v>45919</v>
      </c>
      <c r="L27" s="3" t="s">
        <v>18</v>
      </c>
    </row>
    <row r="28" spans="1:12" ht="18" customHeight="1" thickBot="1" x14ac:dyDescent="0.25">
      <c r="A28" s="120">
        <v>45913</v>
      </c>
      <c r="B28" s="135" t="s">
        <v>19</v>
      </c>
      <c r="C28" s="129"/>
      <c r="D28" s="130"/>
      <c r="E28" s="27"/>
      <c r="F28" s="25" t="b">
        <f t="shared" si="2"/>
        <v>0</v>
      </c>
      <c r="G28" s="135" t="s">
        <v>19</v>
      </c>
      <c r="H28" s="130"/>
      <c r="I28" s="130"/>
      <c r="K28" s="5">
        <f t="shared" si="3"/>
        <v>45920</v>
      </c>
      <c r="L28" s="3" t="s">
        <v>19</v>
      </c>
    </row>
    <row r="29" spans="1:12" ht="18" customHeight="1" thickTop="1" thickBot="1" x14ac:dyDescent="0.25">
      <c r="A29" s="136" t="s">
        <v>21</v>
      </c>
      <c r="B29" s="26"/>
      <c r="C29" s="28">
        <f>SUM(C22:C28)</f>
        <v>0</v>
      </c>
      <c r="D29" s="28">
        <f>IF(C29&gt;40,C29-40,0)</f>
        <v>0</v>
      </c>
      <c r="E29" s="27"/>
      <c r="F29" s="137" t="s">
        <v>24</v>
      </c>
      <c r="G29" s="26"/>
      <c r="H29" s="28">
        <f>SUM(H22:H28)</f>
        <v>0</v>
      </c>
      <c r="I29" s="28">
        <f>IF(H29&gt;40,H29-40,0)</f>
        <v>0</v>
      </c>
      <c r="K29" s="6" t="s">
        <v>21</v>
      </c>
      <c r="L29" s="7"/>
    </row>
    <row r="30" spans="1:12" ht="18" customHeight="1" thickTop="1" thickBot="1" x14ac:dyDescent="0.25">
      <c r="A30" s="120">
        <v>45914</v>
      </c>
      <c r="B30" s="133" t="s">
        <v>13</v>
      </c>
      <c r="C30" s="124"/>
      <c r="D30" s="122"/>
      <c r="E30" s="27"/>
      <c r="F30" s="13" t="s">
        <v>29</v>
      </c>
      <c r="G30" s="26"/>
      <c r="H30" s="28">
        <f>(C21+C29+C37+H21+H29)-C13</f>
        <v>0</v>
      </c>
      <c r="I30" s="28">
        <f>D21+D29+D37+I21+I29</f>
        <v>0</v>
      </c>
      <c r="K30" s="5" t="str">
        <f>IF(K28=0,"",IF(K28&lt;$G$9,K28+1,IF(K28=$G$9,"")))</f>
        <v/>
      </c>
      <c r="L30" s="3" t="s">
        <v>13</v>
      </c>
    </row>
    <row r="31" spans="1:12" ht="18" customHeight="1" thickTop="1" x14ac:dyDescent="0.2">
      <c r="A31" s="120">
        <v>45915</v>
      </c>
      <c r="B31" s="134" t="s">
        <v>14</v>
      </c>
      <c r="C31" s="126"/>
      <c r="D31" s="127"/>
      <c r="E31" s="27"/>
      <c r="F31" s="191" t="s">
        <v>32</v>
      </c>
      <c r="G31" s="192"/>
      <c r="H31" s="192"/>
      <c r="I31" s="193"/>
      <c r="K31" s="5" t="b">
        <f>IF(K30=0,"",IF(K30&lt;$G$9,K30+1,IF(K30=$G$9,"")))</f>
        <v>0</v>
      </c>
      <c r="L31" s="3" t="s">
        <v>14</v>
      </c>
    </row>
    <row r="32" spans="1:12" ht="18" customHeight="1" x14ac:dyDescent="0.2">
      <c r="A32" s="120">
        <v>45916</v>
      </c>
      <c r="B32" s="134" t="s">
        <v>15</v>
      </c>
      <c r="C32" s="126"/>
      <c r="D32" s="127"/>
      <c r="E32" s="27"/>
      <c r="F32" s="194"/>
      <c r="G32" s="195"/>
      <c r="H32" s="195"/>
      <c r="I32" s="196"/>
      <c r="K32" s="5" t="b">
        <f t="shared" ref="K32:K36" si="4">IF(K31=0,"",IF(K31&lt;$G$9,K31+1,IF(K31=$G$9,"")))</f>
        <v>0</v>
      </c>
      <c r="L32" s="3" t="s">
        <v>15</v>
      </c>
    </row>
    <row r="33" spans="1:12" ht="18" customHeight="1" x14ac:dyDescent="0.2">
      <c r="A33" s="120">
        <v>45917</v>
      </c>
      <c r="B33" s="134" t="s">
        <v>16</v>
      </c>
      <c r="C33" s="126"/>
      <c r="D33" s="127"/>
      <c r="E33" s="27"/>
      <c r="F33" s="194"/>
      <c r="G33" s="195"/>
      <c r="H33" s="195"/>
      <c r="I33" s="196"/>
      <c r="K33" s="5" t="b">
        <f t="shared" si="4"/>
        <v>0</v>
      </c>
      <c r="L33" s="3" t="s">
        <v>16</v>
      </c>
    </row>
    <row r="34" spans="1:12" ht="18" customHeight="1" x14ac:dyDescent="0.2">
      <c r="A34" s="120">
        <v>45918</v>
      </c>
      <c r="B34" s="134" t="s">
        <v>17</v>
      </c>
      <c r="C34" s="126"/>
      <c r="D34" s="127"/>
      <c r="E34" s="27"/>
      <c r="F34" s="194"/>
      <c r="G34" s="195"/>
      <c r="H34" s="195"/>
      <c r="I34" s="196"/>
      <c r="K34" s="5" t="b">
        <f t="shared" si="4"/>
        <v>0</v>
      </c>
      <c r="L34" s="3" t="s">
        <v>17</v>
      </c>
    </row>
    <row r="35" spans="1:12" ht="18" customHeight="1" x14ac:dyDescent="0.2">
      <c r="A35" s="120">
        <v>45919</v>
      </c>
      <c r="B35" s="134" t="s">
        <v>18</v>
      </c>
      <c r="C35" s="126"/>
      <c r="D35" s="127"/>
      <c r="E35" s="27"/>
      <c r="F35" s="194"/>
      <c r="G35" s="195"/>
      <c r="H35" s="195"/>
      <c r="I35" s="196"/>
      <c r="K35" s="5" t="b">
        <f t="shared" si="4"/>
        <v>0</v>
      </c>
      <c r="L35" s="3" t="s">
        <v>18</v>
      </c>
    </row>
    <row r="36" spans="1:12" ht="18" customHeight="1" thickBot="1" x14ac:dyDescent="0.25">
      <c r="A36" s="120">
        <v>45920</v>
      </c>
      <c r="B36" s="135" t="s">
        <v>19</v>
      </c>
      <c r="C36" s="129"/>
      <c r="D36" s="130"/>
      <c r="E36" s="27"/>
      <c r="F36" s="194"/>
      <c r="G36" s="195"/>
      <c r="H36" s="195"/>
      <c r="I36" s="196"/>
      <c r="K36" s="5" t="b">
        <f t="shared" si="4"/>
        <v>0</v>
      </c>
      <c r="L36" s="3" t="s">
        <v>19</v>
      </c>
    </row>
    <row r="37" spans="1:12" ht="18" customHeight="1" thickTop="1" thickBot="1" x14ac:dyDescent="0.25">
      <c r="A37" s="137" t="s">
        <v>22</v>
      </c>
      <c r="B37" s="26"/>
      <c r="C37" s="28">
        <f>SUM(C30:C36)</f>
        <v>0</v>
      </c>
      <c r="D37" s="28">
        <f>IF(C37&gt;40,C37-40,0)</f>
        <v>0</v>
      </c>
      <c r="E37" s="29"/>
      <c r="F37" s="197"/>
      <c r="G37" s="198"/>
      <c r="H37" s="198"/>
      <c r="I37" s="199"/>
      <c r="K37" s="6" t="s">
        <v>22</v>
      </c>
      <c r="L37" s="8"/>
    </row>
    <row r="38" spans="1:12" ht="13.5" thickTop="1" x14ac:dyDescent="0.2">
      <c r="A38" s="31"/>
      <c r="B38" s="31"/>
      <c r="C38" s="31"/>
      <c r="D38" s="31"/>
      <c r="E38" s="31"/>
      <c r="F38" s="31"/>
      <c r="G38" s="31"/>
      <c r="H38" s="31"/>
      <c r="I38" s="31"/>
      <c r="K38" s="5" t="b">
        <f>IF(K36=0,"",IF(K36&lt;$G$9,K36+1,IF(K36=$G$9,"")))</f>
        <v>0</v>
      </c>
      <c r="L38" s="3" t="s">
        <v>13</v>
      </c>
    </row>
    <row r="39" spans="1:12" ht="24.75" customHeight="1" thickBot="1" x14ac:dyDescent="0.25">
      <c r="A39" s="168"/>
      <c r="B39" s="168"/>
      <c r="C39" s="31"/>
      <c r="D39" s="32"/>
      <c r="E39" s="31"/>
      <c r="F39" s="168"/>
      <c r="G39" s="168"/>
      <c r="H39" s="31"/>
      <c r="I39" s="32"/>
      <c r="K39" s="5" t="b">
        <f>IF(K38=0,"",IF(K38&lt;$G$9,K38+1,IF(K38=$G$9,"")))</f>
        <v>0</v>
      </c>
      <c r="L39" s="3" t="s">
        <v>14</v>
      </c>
    </row>
    <row r="40" spans="1:12" x14ac:dyDescent="0.2">
      <c r="A40" s="169" t="s">
        <v>30</v>
      </c>
      <c r="B40" s="169"/>
      <c r="C40" s="31"/>
      <c r="D40" s="33" t="s">
        <v>25</v>
      </c>
      <c r="E40" s="31"/>
      <c r="F40" s="169" t="s">
        <v>31</v>
      </c>
      <c r="G40" s="169"/>
      <c r="H40" s="31"/>
      <c r="I40" s="33" t="s">
        <v>25</v>
      </c>
      <c r="K40" s="5" t="b">
        <f t="shared" ref="K40:K44" si="5">IF(K39=0,"",IF(K39&lt;$G$9,K39+1,IF(K39=$G$9,"")))</f>
        <v>0</v>
      </c>
      <c r="L40" s="3" t="s">
        <v>15</v>
      </c>
    </row>
    <row r="41" spans="1:12" x14ac:dyDescent="0.2">
      <c r="A41" s="31"/>
      <c r="B41" s="31"/>
      <c r="C41" s="31"/>
      <c r="D41" s="31"/>
      <c r="E41" s="31"/>
      <c r="F41" s="31"/>
      <c r="G41" s="31"/>
      <c r="H41" s="31"/>
      <c r="I41" s="31"/>
      <c r="K41" s="5" t="b">
        <f t="shared" si="5"/>
        <v>0</v>
      </c>
      <c r="L41" s="3" t="s">
        <v>16</v>
      </c>
    </row>
    <row r="42" spans="1:12" ht="30.75" customHeight="1" x14ac:dyDescent="0.25">
      <c r="A42" s="171" t="s">
        <v>26</v>
      </c>
      <c r="B42" s="171"/>
      <c r="C42" s="171"/>
      <c r="D42" s="171"/>
      <c r="E42" s="31"/>
      <c r="F42" s="170" t="s">
        <v>27</v>
      </c>
      <c r="G42" s="170"/>
      <c r="H42" s="170"/>
      <c r="I42" s="170"/>
      <c r="K42" s="5" t="b">
        <f t="shared" si="5"/>
        <v>0</v>
      </c>
      <c r="L42" s="3" t="s">
        <v>17</v>
      </c>
    </row>
    <row r="43" spans="1:12" x14ac:dyDescent="0.2">
      <c r="K43" s="5" t="b">
        <f t="shared" si="5"/>
        <v>0</v>
      </c>
      <c r="L43" s="3" t="s">
        <v>18</v>
      </c>
    </row>
    <row r="44" spans="1:12" x14ac:dyDescent="0.2">
      <c r="K44" s="5" t="b">
        <f t="shared" si="5"/>
        <v>0</v>
      </c>
      <c r="L44" s="3" t="s">
        <v>19</v>
      </c>
    </row>
    <row r="45" spans="1:12" x14ac:dyDescent="0.2">
      <c r="K45" s="8" t="s">
        <v>23</v>
      </c>
      <c r="L45" s="8"/>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6">IF(K47=0,"",IF(K47&lt;$G$9,K47+1,IF(K47=$G$9,"")))</f>
        <v>0</v>
      </c>
      <c r="L48" s="3" t="s">
        <v>15</v>
      </c>
    </row>
    <row r="49" spans="11:12" x14ac:dyDescent="0.2">
      <c r="K49" s="5" t="b">
        <f t="shared" si="6"/>
        <v>0</v>
      </c>
      <c r="L49" s="3" t="s">
        <v>16</v>
      </c>
    </row>
    <row r="50" spans="11:12" x14ac:dyDescent="0.2">
      <c r="K50" s="5" t="b">
        <f t="shared" si="6"/>
        <v>0</v>
      </c>
      <c r="L50" s="3" t="s">
        <v>17</v>
      </c>
    </row>
    <row r="51" spans="11:12" x14ac:dyDescent="0.2">
      <c r="K51" s="5" t="b">
        <f t="shared" si="6"/>
        <v>0</v>
      </c>
      <c r="L51" s="3" t="s">
        <v>18</v>
      </c>
    </row>
    <row r="52" spans="11:12" x14ac:dyDescent="0.2">
      <c r="K52" s="5" t="b">
        <f t="shared" si="6"/>
        <v>0</v>
      </c>
      <c r="L52" s="3" t="s">
        <v>19</v>
      </c>
    </row>
    <row r="53" spans="11:12" x14ac:dyDescent="0.2">
      <c r="K53" s="8" t="s">
        <v>24</v>
      </c>
      <c r="L53" s="8"/>
    </row>
  </sheetData>
  <sheetProtection algorithmName="SHA-512" hashValue="kBxdHehQzm5qVD04UuMP1jqAgbaLgw3scfIgtMVdJhzM7+EtRNlGINPYNFSpsMq1MJySliCZtqXBNMHWNBOoeA==" saltValue="+xAu16LLixaPfsCqgjJs8A==" spinCount="100000" sheet="1" selectLockedCells="1"/>
  <mergeCells count="17">
    <mergeCell ref="B9:D9"/>
    <mergeCell ref="G9:I9"/>
    <mergeCell ref="A1:I1"/>
    <mergeCell ref="A2:I2"/>
    <mergeCell ref="A4:I7"/>
    <mergeCell ref="B8:D8"/>
    <mergeCell ref="G8:I8"/>
    <mergeCell ref="A40:B40"/>
    <mergeCell ref="F40:G40"/>
    <mergeCell ref="A42:D42"/>
    <mergeCell ref="F42:I42"/>
    <mergeCell ref="B10:D10"/>
    <mergeCell ref="G10:I10"/>
    <mergeCell ref="A13:B13"/>
    <mergeCell ref="F31:I37"/>
    <mergeCell ref="A39:B39"/>
    <mergeCell ref="F39:G39"/>
  </mergeCells>
  <conditionalFormatting sqref="A14">
    <cfRule type="cellIs" dxfId="269" priority="38" operator="equal">
      <formula>FALSE</formula>
    </cfRule>
  </conditionalFormatting>
  <conditionalFormatting sqref="A14:A20">
    <cfRule type="containsText" dxfId="268" priority="21" operator="containsText" text="FALSE">
      <formula>NOT(ISERROR(SEARCH("FALSE",A14)))</formula>
    </cfRule>
  </conditionalFormatting>
  <conditionalFormatting sqref="A22:A28">
    <cfRule type="containsText" dxfId="267" priority="7" operator="containsText" text="FALSE">
      <formula>NOT(ISERROR(SEARCH("FALSE",A22)))</formula>
    </cfRule>
  </conditionalFormatting>
  <conditionalFormatting sqref="A22:A36">
    <cfRule type="cellIs" dxfId="266" priority="8" operator="equal">
      <formula>FALSE</formula>
    </cfRule>
  </conditionalFormatting>
  <conditionalFormatting sqref="A30:A36">
    <cfRule type="containsText" dxfId="265" priority="11" operator="containsText" text="FALSE">
      <formula>NOT(ISERROR(SEARCH("FALSE",A30)))</formula>
    </cfRule>
  </conditionalFormatting>
  <conditionalFormatting sqref="B22:B28">
    <cfRule type="cellIs" dxfId="264" priority="17" operator="equal">
      <formula>FALSE</formula>
    </cfRule>
  </conditionalFormatting>
  <conditionalFormatting sqref="B30:B36">
    <cfRule type="cellIs" dxfId="263" priority="9" operator="equal">
      <formula>FALSE</formula>
    </cfRule>
  </conditionalFormatting>
  <conditionalFormatting sqref="B8:D10">
    <cfRule type="cellIs" dxfId="262" priority="1" operator="equal">
      <formula>0</formula>
    </cfRule>
  </conditionalFormatting>
  <conditionalFormatting sqref="F14">
    <cfRule type="cellIs" dxfId="261" priority="20" operator="equal">
      <formula>FALSE</formula>
    </cfRule>
  </conditionalFormatting>
  <conditionalFormatting sqref="F14:F20">
    <cfRule type="containsText" dxfId="260" priority="19" operator="containsText" text="FALSE">
      <formula>NOT(ISERROR(SEARCH("FALSE",F14)))</formula>
    </cfRule>
  </conditionalFormatting>
  <conditionalFormatting sqref="F22">
    <cfRule type="cellIs" dxfId="259" priority="6" operator="equal">
      <formula>FALSE</formula>
    </cfRule>
  </conditionalFormatting>
  <conditionalFormatting sqref="F22:F28">
    <cfRule type="containsText" dxfId="258" priority="5" operator="containsText" text="FALSE">
      <formula>NOT(ISERROR(SEARCH("FALSE",F22)))</formula>
    </cfRule>
  </conditionalFormatting>
  <conditionalFormatting sqref="F29:F30">
    <cfRule type="cellIs" dxfId="257" priority="3" operator="equal">
      <formula>FALSE</formula>
    </cfRule>
  </conditionalFormatting>
  <conditionalFormatting sqref="G22:G28">
    <cfRule type="cellIs" dxfId="256" priority="15" operator="equal">
      <formula>FALSE</formula>
    </cfRule>
  </conditionalFormatting>
  <conditionalFormatting sqref="K13:L52">
    <cfRule type="cellIs" dxfId="255" priority="22" operator="equal">
      <formula>FALSE</formula>
    </cfRule>
  </conditionalFormatting>
  <dataValidations count="4">
    <dataValidation allowBlank="1" showInputMessage="1" showErrorMessage="1" prompt="Enter your Department Name into this field and it will populate to all the other time reports in this workbook." sqref="B10 J10" xr:uid="{00000000-0002-0000-0800-000000000000}"/>
    <dataValidation allowBlank="1" showInputMessage="1" showErrorMessage="1" prompt="Enter your Name into this field and it will populate to all the other time reports in this workbook." sqref="B9 J9" xr:uid="{00000000-0002-0000-0800-000001000000}"/>
    <dataValidation allowBlank="1" showInputMessage="1" showErrorMessage="1" prompt="Enter your MSU ID into this field and it will populate to all the other time re[prts in this workbook." sqref="J8" xr:uid="{00000000-0002-0000-0800-000002000000}"/>
    <dataValidation allowBlank="1" showInputMessage="1" showErrorMessage="1" prompt="Enter your MSU ID into this field and it will populate to all the other time reports in this workbook." sqref="B8:D8" xr:uid="{0B859FBB-1123-46D4-B469-9A027F33190C}"/>
  </dataValidations>
  <printOptions horizontalCentered="1"/>
  <pageMargins left="0" right="0" top="0.5" bottom="0.5" header="0.3" footer="0.3"/>
  <pageSetup scale="92" orientation="portrait" r:id="rId1"/>
  <headerFooter>
    <oddFooter>&amp;RMay-2018</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26</vt:i4>
      </vt:variant>
    </vt:vector>
  </HeadingPairs>
  <TitlesOfParts>
    <vt:vector size="52" baseType="lpstr">
      <vt:lpstr>Payroll Schedule</vt:lpstr>
      <vt:lpstr>Previous June Split WK HRS</vt:lpstr>
      <vt:lpstr>June 15, 2025 - June 28, 2025</vt:lpstr>
      <vt:lpstr>June 29, 2025 - July 12, 2025</vt:lpstr>
      <vt:lpstr>July 13, 2025 - July 26, 2025</vt:lpstr>
      <vt:lpstr>July 27, 2025 - Aug 9, 2025</vt:lpstr>
      <vt:lpstr>Aug 10, 2025 - Aug 23, 2025</vt:lpstr>
      <vt:lpstr>Aug 24, 2025 - Sept 6, 2025</vt:lpstr>
      <vt:lpstr>Sept 7, 2025 - Sept 20, 2025</vt:lpstr>
      <vt:lpstr>Sept 21, 2025 - Oct 4, 2025</vt:lpstr>
      <vt:lpstr>Oct. 5, 2025 - Oct 18, 2025</vt:lpstr>
      <vt:lpstr>Oct 19, 2025 - Nov 1, 2025</vt:lpstr>
      <vt:lpstr>Nov 2, 2025 - Nov 15, 2025</vt:lpstr>
      <vt:lpstr>Nov 16, 2025 - Nov 29, 2025</vt:lpstr>
      <vt:lpstr>Nov 30, 2025 - Dec 20, 2025</vt:lpstr>
      <vt:lpstr>Dec 21, 2025 - Jan 10, 2026</vt:lpstr>
      <vt:lpstr>Jan 11, 2026 - Jan 24, 2026</vt:lpstr>
      <vt:lpstr>Jan 25, 2026 - Feb 7, 2026</vt:lpstr>
      <vt:lpstr>Feb 8, 2026 - Feb 21, 2026</vt:lpstr>
      <vt:lpstr>Feb 22, 2026 - Mar 7, 2026</vt:lpstr>
      <vt:lpstr>Mar 8, 2026 - Mar 21, 2026</vt:lpstr>
      <vt:lpstr>Mar 22, 2026 - Apr 4, 2026</vt:lpstr>
      <vt:lpstr>Apr 5, 2026 - Apr 25, 2026</vt:lpstr>
      <vt:lpstr>Apr 26, 2026 - May 9, 2026</vt:lpstr>
      <vt:lpstr>May 10, 2026 - May 23, 2026</vt:lpstr>
      <vt:lpstr>May 24, 2024 - Jun 13, 2026</vt:lpstr>
      <vt:lpstr>'Apr 26, 2026 - May 9, 2026'!Print_Area</vt:lpstr>
      <vt:lpstr>'Apr 5, 2026 - Apr 25, 2026'!Print_Area</vt:lpstr>
      <vt:lpstr>'Aug 10, 2025 - Aug 23, 2025'!Print_Area</vt:lpstr>
      <vt:lpstr>'Aug 24, 2025 - Sept 6, 2025'!Print_Area</vt:lpstr>
      <vt:lpstr>'Dec 21, 2025 - Jan 10, 2026'!Print_Area</vt:lpstr>
      <vt:lpstr>'Feb 22, 2026 - Mar 7, 2026'!Print_Area</vt:lpstr>
      <vt:lpstr>'Feb 8, 2026 - Feb 21, 2026'!Print_Area</vt:lpstr>
      <vt:lpstr>'Jan 11, 2026 - Jan 24, 2026'!Print_Area</vt:lpstr>
      <vt:lpstr>'Jan 25, 2026 - Feb 7, 2026'!Print_Area</vt:lpstr>
      <vt:lpstr>'July 13, 2025 - July 26, 2025'!Print_Area</vt:lpstr>
      <vt:lpstr>'July 27, 2025 - Aug 9, 2025'!Print_Area</vt:lpstr>
      <vt:lpstr>'June 15, 2025 - June 28, 2025'!Print_Area</vt:lpstr>
      <vt:lpstr>'June 29, 2025 - July 12, 2025'!Print_Area</vt:lpstr>
      <vt:lpstr>'Mar 22, 2026 - Apr 4, 2026'!Print_Area</vt:lpstr>
      <vt:lpstr>'Mar 8, 2026 - Mar 21, 2026'!Print_Area</vt:lpstr>
      <vt:lpstr>'May 10, 2026 - May 23, 2026'!Print_Area</vt:lpstr>
      <vt:lpstr>'May 24, 2024 - Jun 13, 2026'!Print_Area</vt:lpstr>
      <vt:lpstr>'Nov 16, 2025 - Nov 29, 2025'!Print_Area</vt:lpstr>
      <vt:lpstr>'Nov 2, 2025 - Nov 15, 2025'!Print_Area</vt:lpstr>
      <vt:lpstr>'Nov 30, 2025 - Dec 20, 2025'!Print_Area</vt:lpstr>
      <vt:lpstr>'Oct 19, 2025 - Nov 1, 2025'!Print_Area</vt:lpstr>
      <vt:lpstr>'Oct. 5, 2025 - Oct 18, 2025'!Print_Area</vt:lpstr>
      <vt:lpstr>'Payroll Schedule'!Print_Area</vt:lpstr>
      <vt:lpstr>'Previous June Split WK HRS'!Print_Area</vt:lpstr>
      <vt:lpstr>'Sept 21, 2025 - Oct 4, 2025'!Print_Area</vt:lpstr>
      <vt:lpstr>'Sept 7, 2025 - Sept 20, 2025'!Print_Area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Shaw, Judy</dc:creator>
  <cp:lastModifiedBy>Bostick, Amy</cp:lastModifiedBy>
  <cp:lastPrinted>2020-06-15T20:47:41Z</cp:lastPrinted>
  <dcterms:created xsi:type="dcterms:W3CDTF">2018-05-10T13:05:41Z</dcterms:created>
  <dcterms:modified xsi:type="dcterms:W3CDTF">2025-06-06T20:16:33Z</dcterms:modified>
</cp:coreProperties>
</file>